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360" windowHeight="8550" tabRatio="888" activeTab="2"/>
  </bookViews>
  <sheets>
    <sheet name="Elite M F" sheetId="1" r:id="rId1"/>
    <sheet name="Expert Men" sheetId="2" r:id="rId2"/>
    <sheet name="Sport Men" sheetId="3" r:id="rId3"/>
    <sheet name="Novice Men" sheetId="4" r:id="rId4"/>
    <sheet name="Expert Women" sheetId="5" r:id="rId5"/>
    <sheet name="Sport Women" sheetId="6" r:id="rId6"/>
    <sheet name="Novice Women" sheetId="7" r:id="rId7"/>
    <sheet name="Youth Women" sheetId="8" r:id="rId8"/>
    <sheet name="Youth Men" sheetId="9" r:id="rId9"/>
  </sheets>
  <externalReferences>
    <externalReference r:id="rId12"/>
  </externalReferences>
  <definedNames>
    <definedName name="Category">'[1]Lists'!$A$2:$A$26</definedName>
    <definedName name="_xlnm.Print_Area" localSheetId="0">'Elite M F'!$A$1:$I$30</definedName>
    <definedName name="_xlnm.Print_Area" localSheetId="1">'Expert Men'!$A$1:$K$38</definedName>
    <definedName name="_xlnm.Print_Area" localSheetId="4">'Expert Women'!$A$1:$S$15</definedName>
    <definedName name="_xlnm.Print_Area" localSheetId="3">'Novice Men'!$A$1:$M$42</definedName>
    <definedName name="_xlnm.Print_Area" localSheetId="6">'Novice Women'!$A$1:$K$23</definedName>
    <definedName name="_xlnm.Print_Area" localSheetId="2">'Sport Men'!$A$1:$M$29</definedName>
    <definedName name="_xlnm.Print_Area" localSheetId="5">'Sport Women'!$A$1:$J$13</definedName>
    <definedName name="_xlnm.Print_Area" localSheetId="8">'Youth Men'!$A$1:$J$50</definedName>
    <definedName name="_xlnm.Print_Area" localSheetId="7">'Youth Women'!$A$1:$J$17</definedName>
  </definedNames>
  <calcPr fullCalcOnLoad="1"/>
</workbook>
</file>

<file path=xl/sharedStrings.xml><?xml version="1.0" encoding="utf-8"?>
<sst xmlns="http://schemas.openxmlformats.org/spreadsheetml/2006/main" count="991" uniqueCount="374">
  <si>
    <t>Juventus</t>
  </si>
  <si>
    <t>Mike Bidniak</t>
  </si>
  <si>
    <t>Michael Grattan</t>
  </si>
  <si>
    <t>Stephane Morier</t>
  </si>
  <si>
    <t>Brad Harrington</t>
  </si>
  <si>
    <t>Kim Ritter</t>
  </si>
  <si>
    <t xml:space="preserve">*Female riders are upgraded if they receive 2 wins OR 1 win + 2 other top 3 placings OR 5 top 3 placings in total AND have an average speed </t>
  </si>
  <si>
    <t>Sandy Ayre</t>
  </si>
  <si>
    <t>Dirt Girls</t>
  </si>
  <si>
    <t>John Riess</t>
  </si>
  <si>
    <t>Earl Nolan</t>
  </si>
  <si>
    <t>Deadgoat</t>
  </si>
  <si>
    <t>Darren Anderson</t>
  </si>
  <si>
    <t>Adam Bailey</t>
  </si>
  <si>
    <t>Cam McTaggart</t>
  </si>
  <si>
    <t>Duncan Cameron</t>
  </si>
  <si>
    <t>Brian Loewen</t>
  </si>
  <si>
    <t>Ted Boyko</t>
  </si>
  <si>
    <t>Terry Carlyle</t>
  </si>
  <si>
    <t>Cory Elek</t>
  </si>
  <si>
    <t>Offroad Syndicate</t>
  </si>
  <si>
    <t>Vanessa Swarbrick</t>
  </si>
  <si>
    <t>John Twells</t>
  </si>
  <si>
    <t>Palie Nielsen</t>
  </si>
  <si>
    <t>Stacey Mateika</t>
  </si>
  <si>
    <t>Andrew Hilton</t>
  </si>
  <si>
    <t>Jamie Thomas</t>
  </si>
  <si>
    <t>Matthew Thill</t>
  </si>
  <si>
    <t>Michael Zelensky</t>
  </si>
  <si>
    <t>Michael McCarthy</t>
  </si>
  <si>
    <t>Karen Martins</t>
  </si>
  <si>
    <t>Mike Sarnecki</t>
  </si>
  <si>
    <t>Anthony Steenbergen</t>
  </si>
  <si>
    <t>Jeffrey Neilson</t>
  </si>
  <si>
    <t>Sport Check</t>
  </si>
  <si>
    <t>Lauren Lankester</t>
  </si>
  <si>
    <t>Steve Soldan</t>
  </si>
  <si>
    <t>Chris McQueen</t>
  </si>
  <si>
    <t>Brent Johnson</t>
  </si>
  <si>
    <t>Gary Brown</t>
  </si>
  <si>
    <t>Troy Lemens</t>
  </si>
  <si>
    <t>Charles Gibney</t>
  </si>
  <si>
    <t>Mari-Josee Santerre</t>
  </si>
  <si>
    <t>Keenan Cannady</t>
  </si>
  <si>
    <t>Kevin Walsh</t>
  </si>
  <si>
    <t>Gary Middleton</t>
  </si>
  <si>
    <t>Jeffrey Bell</t>
  </si>
  <si>
    <t>Joe Buszowski</t>
  </si>
  <si>
    <t>Peter Lawrence</t>
  </si>
  <si>
    <t>Andre Sutton</t>
  </si>
  <si>
    <t>Hardcore</t>
  </si>
  <si>
    <t>Neall Banner</t>
  </si>
  <si>
    <t>Robert Leeds</t>
  </si>
  <si>
    <t>Roy Custodio</t>
  </si>
  <si>
    <t>Jonathan Nutbrown</t>
  </si>
  <si>
    <t>Nationals Canada Cup</t>
  </si>
  <si>
    <t>Senior Elite Male</t>
  </si>
  <si>
    <t>Senior Elite Male           Senior Elite Female</t>
  </si>
  <si>
    <t>Senior Elite Female</t>
  </si>
  <si>
    <t>Laura Simpson</t>
  </si>
  <si>
    <t>Debby Heemskerk</t>
  </si>
  <si>
    <t>Erin Hutnan</t>
  </si>
  <si>
    <t>Amber Finlay</t>
  </si>
  <si>
    <t>Calgary Crankmasters</t>
  </si>
  <si>
    <t>Anne Hosker</t>
  </si>
  <si>
    <t>Tara Whitten</t>
  </si>
  <si>
    <t>Velocity</t>
  </si>
  <si>
    <t>Amy Barnett</t>
  </si>
  <si>
    <t>Laura Maguire</t>
  </si>
  <si>
    <t>Jennette Allum</t>
  </si>
  <si>
    <t>Lisa Licis</t>
  </si>
  <si>
    <t>Kathy Flynn</t>
  </si>
  <si>
    <t>Diane Wirtz</t>
  </si>
  <si>
    <t>Stephen Bates</t>
  </si>
  <si>
    <t>Chris Langill</t>
  </si>
  <si>
    <t>Aaron Nissen</t>
  </si>
  <si>
    <t>Martin Beaulie</t>
  </si>
  <si>
    <t>Mike Waddinghan</t>
  </si>
  <si>
    <t>Cody Johns</t>
  </si>
  <si>
    <t>Will Critchley</t>
  </si>
  <si>
    <t>Tom Van Ommaran</t>
  </si>
  <si>
    <t>Kevin Finlay</t>
  </si>
  <si>
    <t>Garnet Ezard</t>
  </si>
  <si>
    <t>Mark Woolstenholme</t>
  </si>
  <si>
    <t>Scott Book</t>
  </si>
  <si>
    <t>Mark Dumesnil</t>
  </si>
  <si>
    <t>ERTC/redbike</t>
  </si>
  <si>
    <t>Cranky's Cranksters</t>
  </si>
  <si>
    <t>Tom Ebbern</t>
  </si>
  <si>
    <t>Don Fox</t>
  </si>
  <si>
    <t>Henry Yau</t>
  </si>
  <si>
    <t>Bruce Johnson</t>
  </si>
  <si>
    <t>Gunnar Giese</t>
  </si>
  <si>
    <t>Trevor Pombert</t>
  </si>
  <si>
    <t>Brad Kane</t>
  </si>
  <si>
    <t>Tim Reiss</t>
  </si>
  <si>
    <t>Dan Dardis</t>
  </si>
  <si>
    <t>Mike Norton</t>
  </si>
  <si>
    <t>Devon Smibert</t>
  </si>
  <si>
    <t>Eric Hemphill</t>
  </si>
  <si>
    <t>Steve Vinci</t>
  </si>
  <si>
    <t>Emils Muehlenbachs</t>
  </si>
  <si>
    <t>Lonn Bate</t>
  </si>
  <si>
    <t>United Cycle</t>
  </si>
  <si>
    <t>Headwinds</t>
  </si>
  <si>
    <t>Darcy Jones</t>
  </si>
  <si>
    <t>Pepper Harlton</t>
  </si>
  <si>
    <t>Jill Parnell</t>
  </si>
  <si>
    <t>Janka Hegedus</t>
  </si>
  <si>
    <t>Brian Robinson</t>
  </si>
  <si>
    <t>Mark MacDonald</t>
  </si>
  <si>
    <t>Sport Chek Cycling</t>
  </si>
  <si>
    <t>Rundle Mountain CC</t>
  </si>
  <si>
    <t>Devin Erfle</t>
  </si>
  <si>
    <t>Blacksheep</t>
  </si>
  <si>
    <t>Terrascape</t>
  </si>
  <si>
    <t>Cyclemeisters/Bow Cycle</t>
  </si>
  <si>
    <t>David Roberts</t>
  </si>
  <si>
    <t>Felix Haspel</t>
  </si>
  <si>
    <t>Lannie Thielen</t>
  </si>
  <si>
    <t>Darcy Neniska</t>
  </si>
  <si>
    <t>Mike Baker</t>
  </si>
  <si>
    <t>Jeff Jones</t>
  </si>
  <si>
    <t>Lethbridge BMX</t>
  </si>
  <si>
    <t>Kyla Conner</t>
  </si>
  <si>
    <t>Bridget Linder</t>
  </si>
  <si>
    <t>Isabelle Julian</t>
  </si>
  <si>
    <t>Lisa Bowe</t>
  </si>
  <si>
    <t>Mike McKee</t>
  </si>
  <si>
    <t>Schmoe Racing</t>
  </si>
  <si>
    <t>Pete Holzhuter</t>
  </si>
  <si>
    <t>Brent Clark</t>
  </si>
  <si>
    <t>Mark Stranzinger</t>
  </si>
  <si>
    <t>Dave Ford</t>
  </si>
  <si>
    <t>Rob Hunter</t>
  </si>
  <si>
    <t>Rocky Mtn Bike 'n Board</t>
  </si>
  <si>
    <t>Pedalhead Road/Sleeman</t>
  </si>
  <si>
    <t>Gerry McCuaig</t>
  </si>
  <si>
    <t>Clayton Stafford</t>
  </si>
  <si>
    <t>Margie Smith</t>
  </si>
  <si>
    <t>Kelsey Miller</t>
  </si>
  <si>
    <t>Jennifer Virtue</t>
  </si>
  <si>
    <t>The Bike Shop</t>
  </si>
  <si>
    <t>~italicized riders eligible for upgrade to Sport.</t>
  </si>
  <si>
    <r>
      <t>**</t>
    </r>
    <r>
      <rPr>
        <i/>
        <sz val="10"/>
        <rFont val="Arial"/>
        <family val="2"/>
      </rPr>
      <t xml:space="preserve">Canada Cup/Nationals includes Fernie and Calgary only, in addition to Nationals. Points for upgrading only; </t>
    </r>
  </si>
  <si>
    <t>not part of the Alberta Mountain Bike Cup.</t>
  </si>
  <si>
    <t>Mountain Bike City</t>
  </si>
  <si>
    <t>Calgary Cycle</t>
  </si>
  <si>
    <t>Synergy</t>
  </si>
  <si>
    <t>Carrie Williamson</t>
  </si>
  <si>
    <t>Mical Dyck</t>
  </si>
  <si>
    <t>**italicized rider eligible for upgrade to Elite</t>
  </si>
  <si>
    <t>Senior Sport Men</t>
  </si>
  <si>
    <t>Independent</t>
  </si>
  <si>
    <t>Senior Expert Men</t>
  </si>
  <si>
    <t>Senior Expert Women</t>
  </si>
  <si>
    <t>Cody Canning</t>
  </si>
  <si>
    <t>Number of 1st Place Finishes</t>
  </si>
  <si>
    <t>Pedalhead Racing</t>
  </si>
  <si>
    <t>Ridleys CC</t>
  </si>
  <si>
    <t>RANK</t>
  </si>
  <si>
    <t>2005 POINTS</t>
  </si>
  <si>
    <t>COULEE CRUISER</t>
  </si>
  <si>
    <t>DOWN N DIRTY</t>
  </si>
  <si>
    <t>Down n Dirty Average KPH</t>
  </si>
  <si>
    <t>Tim Heemskerk</t>
  </si>
  <si>
    <t>UPGRADE POINTS</t>
  </si>
  <si>
    <t>Number of 2nd place Finishes</t>
  </si>
  <si>
    <t>Number of 3rd place Finishes</t>
  </si>
  <si>
    <t>Number of Podium Placings</t>
  </si>
  <si>
    <t>Evan Allan</t>
  </si>
  <si>
    <t>CFM Cycling</t>
  </si>
  <si>
    <t>Team Pusch</t>
  </si>
  <si>
    <t>CABC/Projekt One</t>
  </si>
  <si>
    <t>Garry Ogletree</t>
  </si>
  <si>
    <t>bicisport</t>
  </si>
  <si>
    <t>River Valley Cycle</t>
  </si>
  <si>
    <t>Bacon Buffet</t>
  </si>
  <si>
    <t>Take Off eh?</t>
  </si>
  <si>
    <t>2006 POINTS</t>
  </si>
  <si>
    <t>Dallas Morris</t>
  </si>
  <si>
    <t>Ridleys</t>
  </si>
  <si>
    <t>Rob Leeds</t>
  </si>
  <si>
    <t>*Canada Cup/Nationals - For upgrading points only; not part of the AMBC</t>
  </si>
  <si>
    <t>Coulee Cruiser Average lap</t>
  </si>
  <si>
    <t>Down n Dirty Average lap</t>
  </si>
  <si>
    <t>Bacon Buffet Average lap</t>
  </si>
  <si>
    <t>Take Off Eh? Average lap</t>
  </si>
  <si>
    <t>UCI</t>
  </si>
  <si>
    <t>M30</t>
  </si>
  <si>
    <t>M40</t>
  </si>
  <si>
    <t>Elite</t>
  </si>
  <si>
    <t>Kobe Davis</t>
  </si>
  <si>
    <t>Café Racers</t>
  </si>
  <si>
    <t>Jr</t>
  </si>
  <si>
    <t>Malcolm Brentnall</t>
  </si>
  <si>
    <t>Team H&amp;R Block</t>
  </si>
  <si>
    <t>Take Off Eh?</t>
  </si>
  <si>
    <t>Highwood Cycling</t>
  </si>
  <si>
    <t>Mike Steneker</t>
  </si>
  <si>
    <t>Mark Duk</t>
  </si>
  <si>
    <t>Simon Richard</t>
  </si>
  <si>
    <t>Kirk Bothwell</t>
  </si>
  <si>
    <t xml:space="preserve">Terrascape   </t>
  </si>
  <si>
    <t>2005 Points</t>
  </si>
  <si>
    <t>Sean Lukan</t>
  </si>
  <si>
    <t>Don Shewan</t>
  </si>
  <si>
    <t>Darcy Tyler</t>
  </si>
  <si>
    <t>Rob Krushel</t>
  </si>
  <si>
    <t>David Burns</t>
  </si>
  <si>
    <t>Joe Royle</t>
  </si>
  <si>
    <t>Coulee Cruiser Average Lap</t>
  </si>
  <si>
    <t>Mast</t>
  </si>
  <si>
    <t>Cindy Koo</t>
  </si>
  <si>
    <t>Sport Women</t>
  </si>
  <si>
    <t>Bacon Buffet Average KPH</t>
  </si>
  <si>
    <t>Take Off Eh? Average Lap</t>
  </si>
  <si>
    <t>Novice Women</t>
  </si>
  <si>
    <t>Tami Thicke</t>
  </si>
  <si>
    <t>Singletrack Cycle</t>
  </si>
  <si>
    <t>Aimee Willette</t>
  </si>
  <si>
    <t>Terri-Anne Howard</t>
  </si>
  <si>
    <t>Novice Youth Women/Sport Youth Women</t>
  </si>
  <si>
    <t>Novice</t>
  </si>
  <si>
    <t>Anastasia Stadnyk</t>
  </si>
  <si>
    <t>U13</t>
  </si>
  <si>
    <t>Sport</t>
  </si>
  <si>
    <t>Jessica Kissel</t>
  </si>
  <si>
    <t>U17</t>
  </si>
  <si>
    <t>Michele Beveridge</t>
  </si>
  <si>
    <t>Novice Youth Men/Sport Youth Men</t>
  </si>
  <si>
    <t>H&amp;R Block</t>
  </si>
  <si>
    <t>Penny Thompson</t>
  </si>
  <si>
    <t>Grande Prairie Wheelers</t>
  </si>
  <si>
    <t>Amy Woodward</t>
  </si>
  <si>
    <t>Yes</t>
  </si>
  <si>
    <t>yes</t>
  </si>
  <si>
    <t>Rich Wegerhoff</t>
  </si>
  <si>
    <t>Thomas Lenherr</t>
  </si>
  <si>
    <t>Brian Zurek</t>
  </si>
  <si>
    <t>Pedalhead Roadworks</t>
  </si>
  <si>
    <t>Peter Watson</t>
  </si>
  <si>
    <t>Grane Prairie Wheelers</t>
  </si>
  <si>
    <t>U23</t>
  </si>
  <si>
    <t>Roger Clemens</t>
  </si>
  <si>
    <t>Rob Found</t>
  </si>
  <si>
    <t>Freeskool</t>
  </si>
  <si>
    <t>Rob Spiller</t>
  </si>
  <si>
    <t>Hans Erasmus</t>
  </si>
  <si>
    <t>Mike Willis</t>
  </si>
  <si>
    <t>Chris Muzechka</t>
  </si>
  <si>
    <t>Travis Nesdole</t>
  </si>
  <si>
    <t>Scott Brooks</t>
  </si>
  <si>
    <t>Andrea Nighbor</t>
  </si>
  <si>
    <t>no</t>
  </si>
  <si>
    <t>Bacon Buffet Average Lap Time</t>
  </si>
  <si>
    <t>Lyne Liboiron</t>
  </si>
  <si>
    <t>Kristy Sarnoski</t>
  </si>
  <si>
    <t>Jodi Siever</t>
  </si>
  <si>
    <t>Spin Sisters</t>
  </si>
  <si>
    <t>Shelley Mattson</t>
  </si>
  <si>
    <t>Speed Theory</t>
  </si>
  <si>
    <t>Solveig Lindgren</t>
  </si>
  <si>
    <t>Carrie Hensman</t>
  </si>
  <si>
    <t>Cynthia Clark</t>
  </si>
  <si>
    <t>Shantel Koenig</t>
  </si>
  <si>
    <t>Deadgoat Racing</t>
  </si>
  <si>
    <t>Nicole Muzechka</t>
  </si>
  <si>
    <t>Samantha Grover</t>
  </si>
  <si>
    <t>Kendra Middleton</t>
  </si>
  <si>
    <t>Dustin Andrews</t>
  </si>
  <si>
    <t>Kurt de Freitas</t>
  </si>
  <si>
    <t>David Larson</t>
  </si>
  <si>
    <t>Kasper Woiceshyn</t>
  </si>
  <si>
    <t>Ben Gavinchuk</t>
  </si>
  <si>
    <t>Peter Knight</t>
  </si>
  <si>
    <t>Tommy Hooper</t>
  </si>
  <si>
    <t>Daniel Toumine</t>
  </si>
  <si>
    <t>Bailey McKnight</t>
  </si>
  <si>
    <t>Mackenzie Carson</t>
  </si>
  <si>
    <t>U15</t>
  </si>
  <si>
    <t>Evan Wishloff</t>
  </si>
  <si>
    <t>Bradley Knapik</t>
  </si>
  <si>
    <t>Michael Lankester</t>
  </si>
  <si>
    <t>Alexander Bosch</t>
  </si>
  <si>
    <t>Calgry Cycle</t>
  </si>
  <si>
    <t>Eric Johnson</t>
  </si>
  <si>
    <t>Kevin Stafford</t>
  </si>
  <si>
    <t>Jean Paul Veress</t>
  </si>
  <si>
    <t>Michael Weldon</t>
  </si>
  <si>
    <t>Felix Wilberg</t>
  </si>
  <si>
    <t>Mac Garvin</t>
  </si>
  <si>
    <t>Patrick McManus</t>
  </si>
  <si>
    <t>Connor Witzke</t>
  </si>
  <si>
    <t>Nathaniel Preston</t>
  </si>
  <si>
    <t>Max Davies</t>
  </si>
  <si>
    <t>David Todd</t>
  </si>
  <si>
    <t>Peter Thompson</t>
  </si>
  <si>
    <t>Marlis Kromm</t>
  </si>
  <si>
    <t>Heidi Schaffer</t>
  </si>
  <si>
    <t>Emily De Freitas</t>
  </si>
  <si>
    <t>Millicent Brentnall</t>
  </si>
  <si>
    <t>Krystyn Ong</t>
  </si>
  <si>
    <t>Michelle Burton</t>
  </si>
  <si>
    <t>Take off Eh? Average Lap</t>
  </si>
  <si>
    <t>Greg Thompson</t>
  </si>
  <si>
    <t>John McKnight</t>
  </si>
  <si>
    <t>Guy Carson</t>
  </si>
  <si>
    <t>Justin Middleton</t>
  </si>
  <si>
    <t>Shane Rush</t>
  </si>
  <si>
    <t>Kurt De Freitas</t>
  </si>
  <si>
    <t>Dion Clark</t>
  </si>
  <si>
    <t>Kate Aardal</t>
  </si>
  <si>
    <t>Jessica DeMars</t>
  </si>
  <si>
    <t>Davin Vande Beek</t>
  </si>
  <si>
    <t>similar to that achieved by the top third of the next most difficult category</t>
  </si>
  <si>
    <t>Carrie Grover</t>
  </si>
  <si>
    <t>DirtGirls</t>
  </si>
  <si>
    <t>Lynda Davey</t>
  </si>
  <si>
    <t>Echehart Marenholtz</t>
  </si>
  <si>
    <t>Bradley Krupa</t>
  </si>
  <si>
    <t>Stan Boutin</t>
  </si>
  <si>
    <t>Ewen Clark</t>
  </si>
  <si>
    <t>Cory Wallace</t>
  </si>
  <si>
    <t>Evan Sherman</t>
  </si>
  <si>
    <t>Ryan Hopping</t>
  </si>
  <si>
    <t>Casey Dyck</t>
  </si>
  <si>
    <t>Neil Johns</t>
  </si>
  <si>
    <t>Hardcore Racing</t>
  </si>
  <si>
    <t>Michael Stonewalker</t>
  </si>
  <si>
    <t>Adrian Specogna</t>
  </si>
  <si>
    <t>Coach Chris</t>
  </si>
  <si>
    <t>Loni Klettl</t>
  </si>
  <si>
    <t>Sheri Foster</t>
  </si>
  <si>
    <t>RVC</t>
  </si>
  <si>
    <t>Christine Rozak</t>
  </si>
  <si>
    <t>Annette Bethell</t>
  </si>
  <si>
    <t>Holly Christianson</t>
  </si>
  <si>
    <t>Erin Dubyk</t>
  </si>
  <si>
    <t>Kelly Hall</t>
  </si>
  <si>
    <t>Summer Solstice</t>
  </si>
  <si>
    <t>Shawn Bunnin</t>
  </si>
  <si>
    <t>Spoke N Sport</t>
  </si>
  <si>
    <t>Danelle Kabush</t>
  </si>
  <si>
    <t>Timex</t>
  </si>
  <si>
    <t>Dave Jetz</t>
  </si>
  <si>
    <t>Phil McDonald</t>
  </si>
  <si>
    <t>Average Summer Solstice</t>
  </si>
  <si>
    <t>Paul Martin</t>
  </si>
  <si>
    <t>Terrascape Racing</t>
  </si>
  <si>
    <t>Sr</t>
  </si>
  <si>
    <t>Craig Fraser</t>
  </si>
  <si>
    <t>Patrick Graham</t>
  </si>
  <si>
    <t>Brooke Gosling</t>
  </si>
  <si>
    <t>Summer Soltice</t>
  </si>
  <si>
    <t>Alana Heise</t>
  </si>
  <si>
    <t>Heather Rachar</t>
  </si>
  <si>
    <t>CFM Racing</t>
  </si>
  <si>
    <t>Stephen Andrichuk</t>
  </si>
  <si>
    <t>Summer Solstice Average KPH</t>
  </si>
  <si>
    <t xml:space="preserve">Senior Expert Women                 </t>
  </si>
  <si>
    <t>Brent Hooper</t>
  </si>
  <si>
    <t>Ryan Castle</t>
  </si>
  <si>
    <t>Andy Acuff</t>
  </si>
  <si>
    <t>Bruce Penner</t>
  </si>
  <si>
    <t>Brennan Bagdan</t>
  </si>
  <si>
    <t>Mike Cavaliere</t>
  </si>
  <si>
    <t>Mark Rumsey</t>
  </si>
  <si>
    <t xml:space="preserve">2006 Alberta              Mountain Bike Cup                           Final Standings </t>
  </si>
  <si>
    <t>Senior Novice Men</t>
  </si>
  <si>
    <t>Keith Bayly</t>
  </si>
  <si>
    <t>Upgraded to Elite</t>
  </si>
  <si>
    <t>Upgraded to Sport</t>
  </si>
  <si>
    <t>Upgraded to Expert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</si>
</sst>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b/>
      <i/>
      <sz val="10"/>
      <name val="Arial"/>
      <family val="0"/>
    </font>
    <font>
      <b/>
      <i/>
      <sz val="10"/>
      <color indexed="18"/>
      <name val="Arial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0"/>
      <color indexed="17"/>
      <name val="Arial"/>
      <family val="2"/>
    </font>
    <font>
      <i/>
      <sz val="10"/>
      <color indexed="62"/>
      <name val="Arial"/>
      <family val="2"/>
    </font>
    <font>
      <b/>
      <i/>
      <sz val="10"/>
      <color indexed="62"/>
      <name val="Arial"/>
      <family val="2"/>
    </font>
    <font>
      <sz val="10"/>
      <color indexed="62"/>
      <name val="Arial"/>
      <family val="2"/>
    </font>
    <font>
      <i/>
      <sz val="10"/>
      <color indexed="10"/>
      <name val="Arial"/>
      <family val="2"/>
    </font>
    <font>
      <i/>
      <sz val="10"/>
      <color indexed="18"/>
      <name val="Arial"/>
      <family val="2"/>
    </font>
    <font>
      <i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i/>
      <sz val="10"/>
      <color indexed="17"/>
      <name val="Arial"/>
      <family val="2"/>
    </font>
    <font>
      <sz val="10"/>
      <color indexed="18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63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Fill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textRotation="255" wrapText="1"/>
    </xf>
    <xf numFmtId="0" fontId="12" fillId="0" borderId="1" xfId="0" applyFont="1" applyBorder="1" applyAlignment="1">
      <alignment horizontal="center" vertical="center" textRotation="255" wrapText="1"/>
    </xf>
    <xf numFmtId="0" fontId="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vertical="center" textRotation="255"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/>
    </xf>
    <xf numFmtId="0" fontId="1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5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0" fontId="1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/>
    </xf>
    <xf numFmtId="0" fontId="26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1" fontId="25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lbertabicycle.ab.ca/My%20Documents\bikerace\2004%20Accept%20Challenge\AC_entry_data%20Rev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Cat"/>
      <sheetName val="EntryAlpha"/>
      <sheetName val="Lists"/>
      <sheetName val="Sheet3"/>
    </sheetNames>
    <sheetDataSet>
      <sheetData sheetId="2">
        <row r="2">
          <cell r="A2" t="str">
            <v>Jr Exp Men</v>
          </cell>
        </row>
        <row r="3">
          <cell r="A3" t="str">
            <v>Jr Exp Women</v>
          </cell>
        </row>
        <row r="4">
          <cell r="A4" t="str">
            <v>Jr Sport Men</v>
          </cell>
        </row>
        <row r="5">
          <cell r="A5" t="str">
            <v>Jr Sport Women</v>
          </cell>
        </row>
        <row r="6">
          <cell r="A6" t="str">
            <v>Mast Exp Men A</v>
          </cell>
        </row>
        <row r="7">
          <cell r="A7" t="str">
            <v>Mast Exp Women   </v>
          </cell>
        </row>
        <row r="8">
          <cell r="A8" t="str">
            <v>Mast Men B</v>
          </cell>
        </row>
        <row r="9">
          <cell r="A9" t="str">
            <v>Mast Sport Men A</v>
          </cell>
        </row>
        <row r="10">
          <cell r="A10" t="str">
            <v>Mast Sport Women</v>
          </cell>
        </row>
        <row r="11">
          <cell r="A11" t="str">
            <v>Sr Beg Men</v>
          </cell>
        </row>
        <row r="12">
          <cell r="A12" t="str">
            <v>Sr Beg Women</v>
          </cell>
        </row>
        <row r="13">
          <cell r="A13" t="str">
            <v>Sr Elite Men</v>
          </cell>
        </row>
        <row r="14">
          <cell r="A14" t="str">
            <v>Sr Elite Women</v>
          </cell>
        </row>
        <row r="15">
          <cell r="A15" t="str">
            <v>Sr Exp Men</v>
          </cell>
        </row>
        <row r="16">
          <cell r="A16" t="str">
            <v>Sr Exp Women</v>
          </cell>
        </row>
        <row r="17">
          <cell r="A17" t="str">
            <v>Sr Sport Men</v>
          </cell>
        </row>
        <row r="18">
          <cell r="A18" t="str">
            <v>Sr Sport Women</v>
          </cell>
        </row>
        <row r="19">
          <cell r="A19" t="str">
            <v>U13 Men</v>
          </cell>
        </row>
        <row r="20">
          <cell r="A20" t="str">
            <v>U13 Women</v>
          </cell>
        </row>
        <row r="21">
          <cell r="A21" t="str">
            <v>U15 Men</v>
          </cell>
        </row>
        <row r="22">
          <cell r="A22" t="str">
            <v>U15 Women</v>
          </cell>
        </row>
        <row r="23">
          <cell r="A23" t="str">
            <v>U17 Exp Men</v>
          </cell>
        </row>
        <row r="24">
          <cell r="A24" t="str">
            <v>U17 Exp Women</v>
          </cell>
        </row>
        <row r="25">
          <cell r="A25" t="str">
            <v>U17 Sport Men</v>
          </cell>
        </row>
        <row r="26">
          <cell r="A26" t="str">
            <v>U17 Sport Women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B18" sqref="B18"/>
    </sheetView>
  </sheetViews>
  <sheetFormatPr defaultColWidth="9.140625" defaultRowHeight="12.75"/>
  <cols>
    <col min="1" max="1" width="21.421875" style="0" customWidth="1"/>
    <col min="2" max="2" width="22.7109375" style="0" customWidth="1"/>
    <col min="3" max="3" width="5.7109375" style="38" customWidth="1"/>
    <col min="4" max="4" width="5.7109375" style="47" customWidth="1"/>
    <col min="5" max="5" width="5.7109375" style="1" customWidth="1"/>
    <col min="6" max="9" width="5.7109375" style="0" customWidth="1"/>
    <col min="10" max="16384" width="8.8515625" style="0" customWidth="1"/>
  </cols>
  <sheetData>
    <row r="1" spans="1:9" ht="132" customHeight="1">
      <c r="A1" s="12" t="s">
        <v>368</v>
      </c>
      <c r="B1" s="12" t="s">
        <v>57</v>
      </c>
      <c r="C1" s="32" t="s">
        <v>160</v>
      </c>
      <c r="D1" s="17" t="s">
        <v>179</v>
      </c>
      <c r="E1" s="3" t="s">
        <v>162</v>
      </c>
      <c r="F1" s="3" t="s">
        <v>177</v>
      </c>
      <c r="G1" s="3" t="s">
        <v>178</v>
      </c>
      <c r="H1" s="3" t="s">
        <v>163</v>
      </c>
      <c r="I1" s="3" t="s">
        <v>340</v>
      </c>
    </row>
    <row r="2" spans="1:9" s="65" customFormat="1" ht="12.75">
      <c r="A2" s="11" t="s">
        <v>56</v>
      </c>
      <c r="B2" s="4"/>
      <c r="C2" s="63"/>
      <c r="D2" s="18"/>
      <c r="E2" s="64"/>
      <c r="F2" s="64"/>
      <c r="G2" s="64"/>
      <c r="H2" s="64"/>
      <c r="I2" s="64"/>
    </row>
    <row r="3" spans="1:9" s="65" customFormat="1" ht="12.75">
      <c r="A3" s="66" t="s">
        <v>165</v>
      </c>
      <c r="B3" s="66" t="s">
        <v>103</v>
      </c>
      <c r="C3" s="63">
        <v>1</v>
      </c>
      <c r="D3" s="18">
        <f aca="true" t="shared" si="0" ref="D3:D18">E3+F3+G3+H3+I3</f>
        <v>80</v>
      </c>
      <c r="E3" s="64">
        <v>20</v>
      </c>
      <c r="F3" s="64">
        <v>20</v>
      </c>
      <c r="G3" s="64"/>
      <c r="H3" s="64">
        <v>20</v>
      </c>
      <c r="I3" s="64">
        <v>20</v>
      </c>
    </row>
    <row r="4" spans="1:9" s="65" customFormat="1" ht="12.75">
      <c r="A4" s="66" t="s">
        <v>180</v>
      </c>
      <c r="B4" s="66" t="s">
        <v>11</v>
      </c>
      <c r="C4" s="63">
        <v>2</v>
      </c>
      <c r="D4" s="18">
        <f t="shared" si="0"/>
        <v>66</v>
      </c>
      <c r="E4" s="64">
        <v>15</v>
      </c>
      <c r="F4" s="64">
        <v>15</v>
      </c>
      <c r="G4" s="64">
        <v>20</v>
      </c>
      <c r="H4" s="64">
        <v>6</v>
      </c>
      <c r="I4" s="64">
        <v>10</v>
      </c>
    </row>
    <row r="5" spans="1:9" s="65" customFormat="1" ht="12.75">
      <c r="A5" s="66" t="s">
        <v>54</v>
      </c>
      <c r="B5" s="66" t="s">
        <v>181</v>
      </c>
      <c r="C5" s="63">
        <v>3</v>
      </c>
      <c r="D5" s="18">
        <f t="shared" si="0"/>
        <v>36</v>
      </c>
      <c r="E5" s="64">
        <v>8</v>
      </c>
      <c r="F5" s="64">
        <v>12</v>
      </c>
      <c r="G5" s="64">
        <v>12</v>
      </c>
      <c r="H5" s="64"/>
      <c r="I5" s="64">
        <v>4</v>
      </c>
    </row>
    <row r="6" spans="1:9" s="65" customFormat="1" ht="12.75">
      <c r="A6" s="67" t="s">
        <v>49</v>
      </c>
      <c r="B6" s="67" t="s">
        <v>328</v>
      </c>
      <c r="C6" s="63">
        <v>4</v>
      </c>
      <c r="D6" s="18">
        <f t="shared" si="0"/>
        <v>35</v>
      </c>
      <c r="E6" s="64"/>
      <c r="F6" s="64">
        <v>8</v>
      </c>
      <c r="G6" s="64">
        <v>15</v>
      </c>
      <c r="H6" s="64">
        <v>4</v>
      </c>
      <c r="I6" s="64">
        <v>8</v>
      </c>
    </row>
    <row r="7" spans="1:9" s="65" customFormat="1" ht="12.75">
      <c r="A7" s="66" t="s">
        <v>323</v>
      </c>
      <c r="B7" s="66" t="s">
        <v>175</v>
      </c>
      <c r="C7" s="63">
        <v>5</v>
      </c>
      <c r="D7" s="18">
        <f t="shared" si="0"/>
        <v>27</v>
      </c>
      <c r="E7" s="64"/>
      <c r="F7" s="64"/>
      <c r="G7" s="64"/>
      <c r="H7" s="64">
        <v>15</v>
      </c>
      <c r="I7" s="64">
        <v>12</v>
      </c>
    </row>
    <row r="8" spans="1:9" s="65" customFormat="1" ht="12.75">
      <c r="A8" s="67" t="s">
        <v>324</v>
      </c>
      <c r="B8" s="67" t="s">
        <v>103</v>
      </c>
      <c r="C8" s="63">
        <v>5</v>
      </c>
      <c r="D8" s="18">
        <f t="shared" si="0"/>
        <v>27</v>
      </c>
      <c r="E8" s="64"/>
      <c r="F8" s="64"/>
      <c r="G8" s="64"/>
      <c r="H8" s="64">
        <v>12</v>
      </c>
      <c r="I8" s="64">
        <v>15</v>
      </c>
    </row>
    <row r="9" spans="1:9" s="65" customFormat="1" ht="12.75">
      <c r="A9" s="66" t="s">
        <v>51</v>
      </c>
      <c r="B9" s="66" t="s">
        <v>116</v>
      </c>
      <c r="C9" s="63">
        <v>7</v>
      </c>
      <c r="D9" s="18">
        <f t="shared" si="0"/>
        <v>22</v>
      </c>
      <c r="E9" s="64">
        <v>12</v>
      </c>
      <c r="F9" s="64">
        <v>10</v>
      </c>
      <c r="G9" s="64"/>
      <c r="H9" s="64"/>
      <c r="I9" s="64"/>
    </row>
    <row r="10" spans="1:9" s="65" customFormat="1" ht="12.75">
      <c r="A10" s="67" t="s">
        <v>10</v>
      </c>
      <c r="B10" s="67" t="s">
        <v>116</v>
      </c>
      <c r="C10" s="63">
        <v>8</v>
      </c>
      <c r="D10" s="18">
        <f t="shared" si="0"/>
        <v>20</v>
      </c>
      <c r="E10" s="64">
        <v>10</v>
      </c>
      <c r="F10" s="64"/>
      <c r="G10" s="64">
        <v>10</v>
      </c>
      <c r="H10" s="64"/>
      <c r="I10" s="64"/>
    </row>
    <row r="11" spans="1:9" s="65" customFormat="1" ht="12.75">
      <c r="A11" s="67" t="s">
        <v>325</v>
      </c>
      <c r="B11" s="67" t="s">
        <v>86</v>
      </c>
      <c r="C11" s="63">
        <v>9</v>
      </c>
      <c r="D11" s="18">
        <f t="shared" si="0"/>
        <v>10</v>
      </c>
      <c r="E11" s="64"/>
      <c r="F11" s="64"/>
      <c r="G11" s="64"/>
      <c r="H11" s="64">
        <v>10</v>
      </c>
      <c r="I11" s="64"/>
    </row>
    <row r="12" spans="1:9" s="65" customFormat="1" ht="12.75">
      <c r="A12" s="67" t="s">
        <v>311</v>
      </c>
      <c r="B12" s="67" t="s">
        <v>116</v>
      </c>
      <c r="C12" s="63">
        <v>9</v>
      </c>
      <c r="D12" s="18">
        <f t="shared" si="0"/>
        <v>10</v>
      </c>
      <c r="E12" s="64"/>
      <c r="F12" s="64"/>
      <c r="G12" s="64">
        <v>8</v>
      </c>
      <c r="H12" s="64">
        <v>2</v>
      </c>
      <c r="I12" s="64"/>
    </row>
    <row r="13" spans="1:9" s="65" customFormat="1" ht="12.75">
      <c r="A13" s="67" t="s">
        <v>326</v>
      </c>
      <c r="B13" s="67" t="s">
        <v>129</v>
      </c>
      <c r="C13" s="63">
        <v>11</v>
      </c>
      <c r="D13" s="18">
        <f t="shared" si="0"/>
        <v>8</v>
      </c>
      <c r="E13" s="64"/>
      <c r="F13" s="64"/>
      <c r="G13" s="64"/>
      <c r="H13" s="64">
        <v>8</v>
      </c>
      <c r="I13" s="64"/>
    </row>
    <row r="14" spans="1:9" s="65" customFormat="1" ht="12.75">
      <c r="A14" s="67" t="s">
        <v>31</v>
      </c>
      <c r="B14" s="67" t="s">
        <v>158</v>
      </c>
      <c r="C14" s="63">
        <v>11</v>
      </c>
      <c r="D14" s="18">
        <f t="shared" si="0"/>
        <v>8</v>
      </c>
      <c r="E14" s="64">
        <v>2</v>
      </c>
      <c r="F14" s="64">
        <v>6</v>
      </c>
      <c r="G14" s="64"/>
      <c r="H14" s="64"/>
      <c r="I14" s="64"/>
    </row>
    <row r="15" spans="1:9" s="65" customFormat="1" ht="12.75">
      <c r="A15" s="66" t="s">
        <v>182</v>
      </c>
      <c r="B15" s="66" t="s">
        <v>116</v>
      </c>
      <c r="C15" s="63">
        <v>13</v>
      </c>
      <c r="D15" s="18">
        <f t="shared" si="0"/>
        <v>6</v>
      </c>
      <c r="E15" s="64">
        <v>6</v>
      </c>
      <c r="F15" s="64"/>
      <c r="G15" s="64"/>
      <c r="H15" s="64"/>
      <c r="I15" s="64"/>
    </row>
    <row r="16" spans="1:9" s="65" customFormat="1" ht="12.75">
      <c r="A16" s="67" t="s">
        <v>113</v>
      </c>
      <c r="B16" s="67" t="s">
        <v>11</v>
      </c>
      <c r="C16" s="63">
        <v>13</v>
      </c>
      <c r="D16" s="18">
        <f t="shared" si="0"/>
        <v>6</v>
      </c>
      <c r="E16" s="64"/>
      <c r="F16" s="64">
        <v>4</v>
      </c>
      <c r="G16" s="64"/>
      <c r="H16" s="64"/>
      <c r="I16" s="64">
        <v>2</v>
      </c>
    </row>
    <row r="17" spans="1:9" s="65" customFormat="1" ht="12.75">
      <c r="A17" s="67" t="s">
        <v>341</v>
      </c>
      <c r="B17" s="67" t="s">
        <v>342</v>
      </c>
      <c r="C17" s="63">
        <v>13</v>
      </c>
      <c r="D17" s="18">
        <f t="shared" si="0"/>
        <v>6</v>
      </c>
      <c r="E17" s="64"/>
      <c r="F17" s="64"/>
      <c r="G17" s="64"/>
      <c r="H17" s="64"/>
      <c r="I17" s="64">
        <v>6</v>
      </c>
    </row>
    <row r="18" spans="1:9" s="65" customFormat="1" ht="12.75">
      <c r="A18" s="67" t="s">
        <v>48</v>
      </c>
      <c r="B18" s="67" t="s">
        <v>231</v>
      </c>
      <c r="C18" s="63">
        <v>16</v>
      </c>
      <c r="D18" s="18">
        <f t="shared" si="0"/>
        <v>2</v>
      </c>
      <c r="E18" s="64"/>
      <c r="F18" s="64">
        <v>2</v>
      </c>
      <c r="G18" s="64"/>
      <c r="H18" s="64"/>
      <c r="I18" s="64"/>
    </row>
    <row r="19" spans="1:9" s="65" customFormat="1" ht="12.75">
      <c r="A19" s="66"/>
      <c r="B19" s="66"/>
      <c r="C19" s="63"/>
      <c r="D19" s="18"/>
      <c r="E19" s="64"/>
      <c r="F19" s="64"/>
      <c r="G19" s="64"/>
      <c r="H19" s="64"/>
      <c r="I19" s="64"/>
    </row>
    <row r="20" spans="1:9" s="65" customFormat="1" ht="12.75">
      <c r="A20" s="26" t="s">
        <v>58</v>
      </c>
      <c r="B20" s="66"/>
      <c r="C20" s="63"/>
      <c r="D20" s="18"/>
      <c r="E20" s="64"/>
      <c r="F20" s="64"/>
      <c r="G20" s="64"/>
      <c r="H20" s="64"/>
      <c r="I20" s="64"/>
    </row>
    <row r="21" spans="1:9" s="65" customFormat="1" ht="12.75">
      <c r="A21" s="67" t="s">
        <v>150</v>
      </c>
      <c r="B21" s="67" t="s">
        <v>115</v>
      </c>
      <c r="C21" s="63">
        <v>1</v>
      </c>
      <c r="D21" s="18">
        <f aca="true" t="shared" si="1" ref="D21:D31">E21+F21+G21+H21+I21</f>
        <v>40</v>
      </c>
      <c r="E21" s="64">
        <v>20</v>
      </c>
      <c r="F21" s="64"/>
      <c r="G21" s="64"/>
      <c r="H21" s="64">
        <v>20</v>
      </c>
      <c r="I21" s="64"/>
    </row>
    <row r="22" spans="1:9" s="65" customFormat="1" ht="12.75">
      <c r="A22" s="67" t="s">
        <v>312</v>
      </c>
      <c r="B22" s="67" t="s">
        <v>146</v>
      </c>
      <c r="C22" s="63">
        <v>2</v>
      </c>
      <c r="D22" s="18">
        <f t="shared" si="1"/>
        <v>35</v>
      </c>
      <c r="E22" s="64"/>
      <c r="F22" s="64"/>
      <c r="G22" s="64">
        <v>20</v>
      </c>
      <c r="H22" s="64"/>
      <c r="I22" s="64">
        <v>15</v>
      </c>
    </row>
    <row r="23" spans="1:9" s="65" customFormat="1" ht="12.75">
      <c r="A23" s="66" t="s">
        <v>232</v>
      </c>
      <c r="B23" s="66" t="s">
        <v>233</v>
      </c>
      <c r="C23" s="63">
        <v>3</v>
      </c>
      <c r="D23" s="18">
        <f t="shared" si="1"/>
        <v>32</v>
      </c>
      <c r="E23" s="64"/>
      <c r="F23" s="64">
        <v>20</v>
      </c>
      <c r="G23" s="64"/>
      <c r="H23" s="64">
        <v>12</v>
      </c>
      <c r="I23" s="64"/>
    </row>
    <row r="24" spans="1:9" s="65" customFormat="1" ht="12.75">
      <c r="A24" s="66" t="s">
        <v>234</v>
      </c>
      <c r="B24" s="66" t="s">
        <v>116</v>
      </c>
      <c r="C24" s="63">
        <v>3</v>
      </c>
      <c r="D24" s="18">
        <f t="shared" si="1"/>
        <v>32</v>
      </c>
      <c r="E24" s="64"/>
      <c r="F24" s="64">
        <v>12</v>
      </c>
      <c r="G24" s="64">
        <v>10</v>
      </c>
      <c r="H24" s="64">
        <v>10</v>
      </c>
      <c r="I24" s="64"/>
    </row>
    <row r="25" spans="1:9" s="65" customFormat="1" ht="12.75">
      <c r="A25" s="67" t="s">
        <v>106</v>
      </c>
      <c r="B25" s="67" t="s">
        <v>8</v>
      </c>
      <c r="C25" s="63">
        <v>5</v>
      </c>
      <c r="D25" s="18">
        <f t="shared" si="1"/>
        <v>27</v>
      </c>
      <c r="E25" s="64"/>
      <c r="F25" s="64">
        <v>15</v>
      </c>
      <c r="G25" s="64">
        <v>12</v>
      </c>
      <c r="H25" s="64"/>
      <c r="I25" s="64"/>
    </row>
    <row r="26" spans="1:9" s="65" customFormat="1" ht="12.75">
      <c r="A26" s="66" t="s">
        <v>313</v>
      </c>
      <c r="B26" s="66" t="s">
        <v>142</v>
      </c>
      <c r="C26" s="63">
        <v>5</v>
      </c>
      <c r="D26" s="18">
        <f t="shared" si="1"/>
        <v>27</v>
      </c>
      <c r="E26" s="64"/>
      <c r="F26" s="64"/>
      <c r="G26" s="64">
        <v>15</v>
      </c>
      <c r="H26" s="64"/>
      <c r="I26" s="64">
        <v>12</v>
      </c>
    </row>
    <row r="27" spans="1:9" s="65" customFormat="1" ht="12.75">
      <c r="A27" s="66" t="s">
        <v>343</v>
      </c>
      <c r="B27" s="66" t="s">
        <v>344</v>
      </c>
      <c r="C27" s="63">
        <v>7</v>
      </c>
      <c r="D27" s="18">
        <f t="shared" si="1"/>
        <v>20</v>
      </c>
      <c r="E27" s="64"/>
      <c r="F27" s="64"/>
      <c r="G27" s="64"/>
      <c r="H27" s="64"/>
      <c r="I27" s="64">
        <v>20</v>
      </c>
    </row>
    <row r="28" spans="1:9" s="65" customFormat="1" ht="12.75">
      <c r="A28" s="66" t="s">
        <v>253</v>
      </c>
      <c r="B28" s="66" t="s">
        <v>112</v>
      </c>
      <c r="C28" s="63">
        <v>8</v>
      </c>
      <c r="D28" s="18">
        <f t="shared" si="1"/>
        <v>18</v>
      </c>
      <c r="E28" s="64"/>
      <c r="F28" s="64"/>
      <c r="G28" s="64"/>
      <c r="H28" s="64">
        <v>8</v>
      </c>
      <c r="I28" s="64">
        <v>10</v>
      </c>
    </row>
    <row r="29" spans="1:9" s="65" customFormat="1" ht="12.75">
      <c r="A29" s="66" t="s">
        <v>7</v>
      </c>
      <c r="B29" s="66" t="s">
        <v>158</v>
      </c>
      <c r="C29" s="63">
        <v>9</v>
      </c>
      <c r="D29" s="18">
        <f t="shared" si="1"/>
        <v>15</v>
      </c>
      <c r="E29" s="64">
        <v>15</v>
      </c>
      <c r="F29" s="64"/>
      <c r="G29" s="64"/>
      <c r="H29" s="64"/>
      <c r="I29" s="64"/>
    </row>
    <row r="30" spans="1:9" s="9" customFormat="1" ht="12.75">
      <c r="A30" s="66" t="s">
        <v>125</v>
      </c>
      <c r="B30" s="66" t="s">
        <v>116</v>
      </c>
      <c r="C30" s="63">
        <v>10</v>
      </c>
      <c r="D30" s="18">
        <f t="shared" si="1"/>
        <v>10</v>
      </c>
      <c r="E30" s="64"/>
      <c r="F30" s="64">
        <v>10</v>
      </c>
      <c r="G30" s="64"/>
      <c r="H30" s="64"/>
      <c r="I30" s="64"/>
    </row>
    <row r="31" spans="1:9" ht="12.75">
      <c r="A31" s="66" t="s">
        <v>139</v>
      </c>
      <c r="B31" s="66" t="s">
        <v>153</v>
      </c>
      <c r="C31" s="63">
        <v>11</v>
      </c>
      <c r="D31" s="18">
        <f t="shared" si="1"/>
        <v>8</v>
      </c>
      <c r="E31" s="64"/>
      <c r="F31" s="64"/>
      <c r="G31" s="64"/>
      <c r="H31" s="64"/>
      <c r="I31" s="64">
        <v>8</v>
      </c>
    </row>
  </sheetData>
  <printOptions gridLines="1"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selection activeCell="M37" sqref="M37"/>
    </sheetView>
  </sheetViews>
  <sheetFormatPr defaultColWidth="9.140625" defaultRowHeight="12.75"/>
  <cols>
    <col min="1" max="1" width="20.7109375" style="0" customWidth="1"/>
    <col min="2" max="2" width="22.8515625" style="0" bestFit="1" customWidth="1"/>
    <col min="3" max="3" width="5.28125" style="0" bestFit="1" customWidth="1"/>
    <col min="4" max="4" width="4.00390625" style="45" bestFit="1" customWidth="1"/>
    <col min="5" max="5" width="6.8515625" style="33" bestFit="1" customWidth="1"/>
    <col min="6" max="11" width="6.8515625" style="1" bestFit="1" customWidth="1"/>
    <col min="12" max="13" width="9.00390625" style="1" bestFit="1" customWidth="1"/>
    <col min="14" max="14" width="9.00390625" style="0" bestFit="1" customWidth="1"/>
    <col min="15" max="15" width="9.00390625" style="1" bestFit="1" customWidth="1"/>
    <col min="16" max="17" width="8.8515625" style="1" bestFit="1" customWidth="1"/>
    <col min="18" max="18" width="8.8515625" style="1" customWidth="1"/>
    <col min="19" max="19" width="8.8515625" style="1" bestFit="1" customWidth="1"/>
    <col min="20" max="20" width="8.8515625" style="1" customWidth="1"/>
    <col min="21" max="16384" width="8.8515625" style="0" customWidth="1"/>
  </cols>
  <sheetData>
    <row r="1" spans="1:20" ht="132" customHeight="1">
      <c r="A1" s="12" t="s">
        <v>368</v>
      </c>
      <c r="B1" s="14" t="s">
        <v>154</v>
      </c>
      <c r="C1" s="3" t="s">
        <v>188</v>
      </c>
      <c r="D1" s="32" t="s">
        <v>160</v>
      </c>
      <c r="E1" s="17" t="s">
        <v>179</v>
      </c>
      <c r="F1" s="3" t="s">
        <v>162</v>
      </c>
      <c r="G1" s="3" t="s">
        <v>177</v>
      </c>
      <c r="H1" s="3" t="s">
        <v>197</v>
      </c>
      <c r="I1" s="3" t="s">
        <v>163</v>
      </c>
      <c r="J1" s="3" t="s">
        <v>340</v>
      </c>
      <c r="K1" s="3" t="s">
        <v>55</v>
      </c>
      <c r="L1" s="29" t="s">
        <v>169</v>
      </c>
      <c r="M1" s="29" t="s">
        <v>157</v>
      </c>
      <c r="N1" s="29" t="s">
        <v>167</v>
      </c>
      <c r="O1" s="29" t="s">
        <v>168</v>
      </c>
      <c r="P1" s="29" t="s">
        <v>184</v>
      </c>
      <c r="Q1" s="29" t="s">
        <v>186</v>
      </c>
      <c r="R1" s="29" t="s">
        <v>187</v>
      </c>
      <c r="S1" s="29" t="s">
        <v>185</v>
      </c>
      <c r="T1" s="29" t="s">
        <v>347</v>
      </c>
    </row>
    <row r="2" spans="1:20" s="88" customFormat="1" ht="12.75">
      <c r="A2" s="66" t="s">
        <v>156</v>
      </c>
      <c r="B2" s="66" t="s">
        <v>103</v>
      </c>
      <c r="C2" s="66" t="s">
        <v>194</v>
      </c>
      <c r="D2" s="92">
        <v>1</v>
      </c>
      <c r="E2" s="85">
        <f>F2+G2+H2+I2+J2</f>
        <v>35</v>
      </c>
      <c r="F2" s="90"/>
      <c r="G2" s="90">
        <v>15</v>
      </c>
      <c r="H2" s="90"/>
      <c r="I2" s="90"/>
      <c r="J2" s="90">
        <v>20</v>
      </c>
      <c r="K2" s="90"/>
      <c r="L2" s="105">
        <v>2</v>
      </c>
      <c r="M2" s="90">
        <v>1</v>
      </c>
      <c r="N2" s="90">
        <v>1</v>
      </c>
      <c r="O2" s="90"/>
      <c r="P2" s="90" t="s">
        <v>236</v>
      </c>
      <c r="Q2" s="90"/>
      <c r="R2" s="90"/>
      <c r="S2" s="90"/>
      <c r="T2" s="90" t="s">
        <v>236</v>
      </c>
    </row>
    <row r="3" spans="1:20" ht="12.75">
      <c r="A3" s="67" t="s">
        <v>314</v>
      </c>
      <c r="B3" s="67" t="s">
        <v>153</v>
      </c>
      <c r="C3" s="67" t="s">
        <v>189</v>
      </c>
      <c r="D3" s="92">
        <v>1</v>
      </c>
      <c r="E3" s="85">
        <f aca="true" t="shared" si="0" ref="E3:E35">F3+G3+H3+I3+J3</f>
        <v>35</v>
      </c>
      <c r="F3" s="64"/>
      <c r="G3" s="64"/>
      <c r="H3" s="64">
        <v>15</v>
      </c>
      <c r="I3" s="64">
        <v>8</v>
      </c>
      <c r="J3" s="64">
        <v>12</v>
      </c>
      <c r="K3" s="64"/>
      <c r="L3" s="77">
        <v>2</v>
      </c>
      <c r="M3" s="64"/>
      <c r="N3" s="64">
        <v>1</v>
      </c>
      <c r="O3" s="64">
        <v>1</v>
      </c>
      <c r="P3" s="64"/>
      <c r="Q3" s="64"/>
      <c r="R3" s="64" t="s">
        <v>254</v>
      </c>
      <c r="S3" s="64"/>
      <c r="T3" s="64" t="s">
        <v>236</v>
      </c>
    </row>
    <row r="4" spans="1:20" s="65" customFormat="1" ht="12.75">
      <c r="A4" s="67" t="s">
        <v>192</v>
      </c>
      <c r="B4" s="67" t="s">
        <v>193</v>
      </c>
      <c r="C4" s="67" t="s">
        <v>189</v>
      </c>
      <c r="D4" s="92">
        <v>3</v>
      </c>
      <c r="E4" s="85">
        <f t="shared" si="0"/>
        <v>24</v>
      </c>
      <c r="F4" s="4">
        <v>4</v>
      </c>
      <c r="G4" s="4">
        <v>10</v>
      </c>
      <c r="H4" s="4"/>
      <c r="I4" s="4"/>
      <c r="J4" s="4">
        <v>10</v>
      </c>
      <c r="K4" s="64"/>
      <c r="L4" s="77">
        <f>SUM(M4:O4)</f>
        <v>0</v>
      </c>
      <c r="M4" s="64"/>
      <c r="N4" s="64"/>
      <c r="O4" s="64"/>
      <c r="P4" s="64"/>
      <c r="Q4" s="64" t="s">
        <v>236</v>
      </c>
      <c r="R4" s="64"/>
      <c r="S4" s="64"/>
      <c r="T4" s="64" t="s">
        <v>236</v>
      </c>
    </row>
    <row r="5" spans="1:20" ht="12.75">
      <c r="A5" s="54" t="s">
        <v>48</v>
      </c>
      <c r="B5" s="54" t="s">
        <v>172</v>
      </c>
      <c r="C5" s="54" t="s">
        <v>190</v>
      </c>
      <c r="D5" s="92">
        <v>4</v>
      </c>
      <c r="E5" s="85">
        <f t="shared" si="0"/>
        <v>20</v>
      </c>
      <c r="F5" s="55">
        <v>20</v>
      </c>
      <c r="G5" s="55"/>
      <c r="H5" s="55"/>
      <c r="I5" s="55"/>
      <c r="J5" s="55"/>
      <c r="K5" s="56"/>
      <c r="L5" s="76">
        <f>SUM(M5:O5)</f>
        <v>1</v>
      </c>
      <c r="M5" s="56">
        <v>1</v>
      </c>
      <c r="N5" s="56"/>
      <c r="O5" s="56"/>
      <c r="P5" s="56" t="s">
        <v>235</v>
      </c>
      <c r="Q5" s="56"/>
      <c r="R5" s="57"/>
      <c r="S5" s="6"/>
      <c r="T5" s="6"/>
    </row>
    <row r="6" spans="1:20" s="65" customFormat="1" ht="12.75">
      <c r="A6" s="67" t="s">
        <v>1</v>
      </c>
      <c r="B6" s="67" t="s">
        <v>0</v>
      </c>
      <c r="C6" s="67" t="s">
        <v>194</v>
      </c>
      <c r="D6" s="92">
        <v>4</v>
      </c>
      <c r="E6" s="85">
        <f t="shared" si="0"/>
        <v>20</v>
      </c>
      <c r="F6" s="64"/>
      <c r="G6" s="64">
        <v>20</v>
      </c>
      <c r="H6" s="64"/>
      <c r="I6" s="64"/>
      <c r="J6" s="64"/>
      <c r="K6" s="64"/>
      <c r="L6" s="77">
        <f>SUM(M6:O6)</f>
        <v>1</v>
      </c>
      <c r="M6" s="64">
        <v>1</v>
      </c>
      <c r="N6" s="64"/>
      <c r="O6" s="64"/>
      <c r="P6" s="64" t="s">
        <v>236</v>
      </c>
      <c r="Q6" s="64"/>
      <c r="R6" s="64"/>
      <c r="S6" s="64"/>
      <c r="T6" s="64"/>
    </row>
    <row r="7" spans="1:20" s="65" customFormat="1" ht="12.75">
      <c r="A7" s="67" t="s">
        <v>12</v>
      </c>
      <c r="B7" s="67" t="s">
        <v>158</v>
      </c>
      <c r="C7" s="67" t="s">
        <v>189</v>
      </c>
      <c r="D7" s="92">
        <v>6</v>
      </c>
      <c r="E7" s="85">
        <f t="shared" si="0"/>
        <v>19</v>
      </c>
      <c r="F7" s="4"/>
      <c r="G7" s="4"/>
      <c r="H7" s="4">
        <v>4</v>
      </c>
      <c r="I7" s="4">
        <v>15</v>
      </c>
      <c r="J7" s="4"/>
      <c r="K7" s="64"/>
      <c r="L7" s="77">
        <f>SUM(M7:O7)</f>
        <v>1</v>
      </c>
      <c r="M7" s="64"/>
      <c r="N7" s="64">
        <v>1</v>
      </c>
      <c r="O7" s="64"/>
      <c r="P7" s="64"/>
      <c r="Q7" s="64"/>
      <c r="R7" s="64"/>
      <c r="S7" s="64" t="s">
        <v>236</v>
      </c>
      <c r="T7" s="64"/>
    </row>
    <row r="8" spans="1:20" s="65" customFormat="1" ht="12.75">
      <c r="A8" s="67" t="s">
        <v>109</v>
      </c>
      <c r="B8" s="67" t="s">
        <v>116</v>
      </c>
      <c r="C8" s="67" t="s">
        <v>194</v>
      </c>
      <c r="D8" s="92">
        <v>7</v>
      </c>
      <c r="E8" s="85">
        <f t="shared" si="0"/>
        <v>18</v>
      </c>
      <c r="F8" s="64"/>
      <c r="G8" s="64">
        <v>8</v>
      </c>
      <c r="H8" s="64">
        <v>10</v>
      </c>
      <c r="I8" s="64"/>
      <c r="J8" s="64"/>
      <c r="K8" s="64"/>
      <c r="L8" s="77">
        <f>SUM(M8:O8)</f>
        <v>0</v>
      </c>
      <c r="M8" s="64"/>
      <c r="N8" s="64"/>
      <c r="O8" s="64"/>
      <c r="P8" s="64"/>
      <c r="Q8" s="64"/>
      <c r="R8" s="64"/>
      <c r="S8" s="64"/>
      <c r="T8" s="64"/>
    </row>
    <row r="9" spans="1:20" s="65" customFormat="1" ht="12.75">
      <c r="A9" s="54" t="s">
        <v>117</v>
      </c>
      <c r="B9" s="54" t="s">
        <v>116</v>
      </c>
      <c r="C9" s="54" t="s">
        <v>191</v>
      </c>
      <c r="D9" s="92">
        <v>8</v>
      </c>
      <c r="E9" s="85">
        <f t="shared" si="0"/>
        <v>15</v>
      </c>
      <c r="F9" s="56">
        <v>15</v>
      </c>
      <c r="G9" s="56"/>
      <c r="H9" s="56"/>
      <c r="I9" s="56"/>
      <c r="J9" s="56"/>
      <c r="K9" s="56"/>
      <c r="L9" s="76">
        <v>1</v>
      </c>
      <c r="M9" s="56">
        <v>1</v>
      </c>
      <c r="N9" s="54"/>
      <c r="O9" s="56"/>
      <c r="P9" s="56" t="s">
        <v>235</v>
      </c>
      <c r="Q9" s="57"/>
      <c r="R9" s="6"/>
      <c r="S9" s="6"/>
      <c r="T9" s="6"/>
    </row>
    <row r="10" spans="1:20" s="65" customFormat="1" ht="12.75">
      <c r="A10" s="67" t="s">
        <v>36</v>
      </c>
      <c r="B10" s="67" t="s">
        <v>153</v>
      </c>
      <c r="C10" s="67" t="s">
        <v>189</v>
      </c>
      <c r="D10" s="92">
        <v>8</v>
      </c>
      <c r="E10" s="85">
        <f t="shared" si="0"/>
        <v>15</v>
      </c>
      <c r="F10" s="64"/>
      <c r="G10" s="64"/>
      <c r="H10" s="64"/>
      <c r="I10" s="64"/>
      <c r="J10" s="64">
        <v>15</v>
      </c>
      <c r="K10" s="64"/>
      <c r="L10" s="77">
        <f>SUM(M10:O10)</f>
        <v>1</v>
      </c>
      <c r="M10" s="64"/>
      <c r="N10" s="64">
        <v>1</v>
      </c>
      <c r="O10" s="64"/>
      <c r="P10" s="64"/>
      <c r="Q10" s="64"/>
      <c r="R10" s="64"/>
      <c r="S10" s="64"/>
      <c r="T10" s="64" t="s">
        <v>236</v>
      </c>
    </row>
    <row r="11" spans="1:20" s="65" customFormat="1" ht="12.75">
      <c r="A11" s="67" t="s">
        <v>97</v>
      </c>
      <c r="B11" s="67" t="s">
        <v>159</v>
      </c>
      <c r="C11" s="67" t="s">
        <v>189</v>
      </c>
      <c r="D11" s="92">
        <v>10</v>
      </c>
      <c r="E11" s="85">
        <f t="shared" si="0"/>
        <v>14</v>
      </c>
      <c r="F11" s="4"/>
      <c r="G11" s="4"/>
      <c r="H11" s="4">
        <v>8</v>
      </c>
      <c r="I11" s="4">
        <v>6</v>
      </c>
      <c r="J11" s="4"/>
      <c r="K11" s="64"/>
      <c r="L11" s="77">
        <f>SUM(M11:O11)</f>
        <v>0</v>
      </c>
      <c r="M11" s="64"/>
      <c r="N11" s="64"/>
      <c r="O11" s="64"/>
      <c r="P11" s="64"/>
      <c r="Q11" s="64"/>
      <c r="R11" s="64"/>
      <c r="S11" s="64"/>
      <c r="T11" s="64"/>
    </row>
    <row r="12" spans="1:20" s="65" customFormat="1" ht="12.75">
      <c r="A12" s="67" t="s">
        <v>102</v>
      </c>
      <c r="B12" s="67" t="s">
        <v>115</v>
      </c>
      <c r="C12" s="67" t="s">
        <v>189</v>
      </c>
      <c r="D12" s="92">
        <v>11</v>
      </c>
      <c r="E12" s="85">
        <f t="shared" si="0"/>
        <v>10</v>
      </c>
      <c r="F12" s="4">
        <v>10</v>
      </c>
      <c r="G12" s="4"/>
      <c r="H12" s="4"/>
      <c r="I12" s="4"/>
      <c r="J12" s="4"/>
      <c r="K12" s="64"/>
      <c r="L12" s="77">
        <f>SUM(M12:O12)</f>
        <v>0</v>
      </c>
      <c r="M12" s="64"/>
      <c r="N12" s="64"/>
      <c r="O12" s="64"/>
      <c r="P12" s="64"/>
      <c r="Q12" s="64"/>
      <c r="R12" s="64"/>
      <c r="S12" s="90"/>
      <c r="T12" s="90"/>
    </row>
    <row r="13" spans="1:20" s="65" customFormat="1" ht="12.75">
      <c r="A13" s="67" t="s">
        <v>327</v>
      </c>
      <c r="B13" s="67" t="s">
        <v>328</v>
      </c>
      <c r="C13" s="67" t="s">
        <v>189</v>
      </c>
      <c r="D13" s="92">
        <v>11</v>
      </c>
      <c r="E13" s="85">
        <f t="shared" si="0"/>
        <v>10</v>
      </c>
      <c r="F13" s="4"/>
      <c r="G13" s="4"/>
      <c r="H13" s="4"/>
      <c r="I13" s="4">
        <v>10</v>
      </c>
      <c r="J13" s="4"/>
      <c r="K13" s="64"/>
      <c r="L13" s="77">
        <f>SUM(M13:O13)</f>
        <v>0</v>
      </c>
      <c r="M13" s="64"/>
      <c r="N13" s="64"/>
      <c r="O13" s="64"/>
      <c r="P13" s="64"/>
      <c r="Q13" s="64"/>
      <c r="R13" s="64"/>
      <c r="S13" s="90" t="s">
        <v>236</v>
      </c>
      <c r="T13" s="90"/>
    </row>
    <row r="14" spans="1:20" s="65" customFormat="1" ht="12.75">
      <c r="A14" s="67" t="s">
        <v>32</v>
      </c>
      <c r="B14" s="67" t="s">
        <v>196</v>
      </c>
      <c r="C14" s="67" t="s">
        <v>191</v>
      </c>
      <c r="D14" s="92">
        <v>13</v>
      </c>
      <c r="E14" s="85">
        <f t="shared" si="0"/>
        <v>8</v>
      </c>
      <c r="F14" s="64">
        <v>8</v>
      </c>
      <c r="G14" s="64"/>
      <c r="H14" s="64"/>
      <c r="I14" s="64"/>
      <c r="J14" s="64"/>
      <c r="K14" s="64"/>
      <c r="L14" s="77">
        <v>0</v>
      </c>
      <c r="M14" s="64"/>
      <c r="N14" s="67"/>
      <c r="O14" s="64"/>
      <c r="P14" s="64"/>
      <c r="Q14" s="64"/>
      <c r="R14" s="64"/>
      <c r="S14" s="64"/>
      <c r="T14" s="64"/>
    </row>
    <row r="15" spans="1:20" s="65" customFormat="1" ht="12.75">
      <c r="A15" s="67" t="s">
        <v>53</v>
      </c>
      <c r="B15" s="67" t="s">
        <v>115</v>
      </c>
      <c r="C15" s="67" t="s">
        <v>191</v>
      </c>
      <c r="D15" s="92">
        <v>13</v>
      </c>
      <c r="E15" s="85">
        <f t="shared" si="0"/>
        <v>8</v>
      </c>
      <c r="F15" s="64">
        <v>6</v>
      </c>
      <c r="G15" s="64">
        <v>2</v>
      </c>
      <c r="H15" s="64"/>
      <c r="I15" s="64"/>
      <c r="J15" s="64"/>
      <c r="K15" s="64"/>
      <c r="L15" s="77">
        <f aca="true" t="shared" si="1" ref="L15:L24">SUM(M15:O15)</f>
        <v>0</v>
      </c>
      <c r="M15" s="64"/>
      <c r="N15" s="67"/>
      <c r="O15" s="64"/>
      <c r="P15" s="68"/>
      <c r="Q15" s="64"/>
      <c r="R15" s="90"/>
      <c r="S15" s="64"/>
      <c r="T15" s="64"/>
    </row>
    <row r="16" spans="1:20" s="65" customFormat="1" ht="12.75">
      <c r="A16" s="67" t="s">
        <v>345</v>
      </c>
      <c r="B16" s="67" t="s">
        <v>153</v>
      </c>
      <c r="C16" s="67" t="s">
        <v>189</v>
      </c>
      <c r="D16" s="92">
        <v>13</v>
      </c>
      <c r="E16" s="85">
        <f t="shared" si="0"/>
        <v>8</v>
      </c>
      <c r="F16" s="64"/>
      <c r="G16" s="64"/>
      <c r="H16" s="64"/>
      <c r="I16" s="64"/>
      <c r="J16" s="64">
        <v>8</v>
      </c>
      <c r="K16" s="64"/>
      <c r="L16" s="77">
        <f t="shared" si="1"/>
        <v>0</v>
      </c>
      <c r="M16" s="64"/>
      <c r="N16" s="64"/>
      <c r="O16" s="64"/>
      <c r="P16" s="64"/>
      <c r="Q16" s="64"/>
      <c r="R16" s="64"/>
      <c r="S16" s="64"/>
      <c r="T16" s="64"/>
    </row>
    <row r="17" spans="1:20" s="65" customFormat="1" ht="12.75">
      <c r="A17" s="67" t="s">
        <v>237</v>
      </c>
      <c r="B17" s="67" t="s">
        <v>129</v>
      </c>
      <c r="C17" s="67" t="s">
        <v>189</v>
      </c>
      <c r="D17" s="92">
        <v>16</v>
      </c>
      <c r="E17" s="85">
        <f t="shared" si="0"/>
        <v>6</v>
      </c>
      <c r="F17" s="64"/>
      <c r="G17" s="64">
        <v>6</v>
      </c>
      <c r="H17" s="64"/>
      <c r="I17" s="64"/>
      <c r="J17" s="64"/>
      <c r="K17" s="64"/>
      <c r="L17" s="77">
        <f t="shared" si="1"/>
        <v>0</v>
      </c>
      <c r="M17" s="64"/>
      <c r="N17" s="64"/>
      <c r="O17" s="64"/>
      <c r="P17" s="64"/>
      <c r="Q17" s="64"/>
      <c r="R17" s="64"/>
      <c r="S17" s="64"/>
      <c r="T17" s="64"/>
    </row>
    <row r="18" spans="1:20" s="65" customFormat="1" ht="12.75">
      <c r="A18" s="67" t="s">
        <v>370</v>
      </c>
      <c r="B18" s="67" t="s">
        <v>11</v>
      </c>
      <c r="C18" s="67" t="s">
        <v>189</v>
      </c>
      <c r="D18" s="92">
        <v>16</v>
      </c>
      <c r="E18" s="85">
        <f t="shared" si="0"/>
        <v>6</v>
      </c>
      <c r="F18" s="4"/>
      <c r="G18" s="4"/>
      <c r="H18" s="4">
        <v>6</v>
      </c>
      <c r="I18" s="4"/>
      <c r="J18" s="4"/>
      <c r="K18" s="64"/>
      <c r="L18" s="77">
        <f t="shared" si="1"/>
        <v>0</v>
      </c>
      <c r="M18" s="64"/>
      <c r="N18" s="64"/>
      <c r="O18" s="64"/>
      <c r="P18" s="64"/>
      <c r="Q18" s="64"/>
      <c r="R18" s="64"/>
      <c r="S18" s="64"/>
      <c r="T18" s="64"/>
    </row>
    <row r="19" spans="1:20" s="65" customFormat="1" ht="12.75">
      <c r="A19" s="67" t="s">
        <v>346</v>
      </c>
      <c r="B19" s="67" t="s">
        <v>147</v>
      </c>
      <c r="C19" s="67" t="s">
        <v>189</v>
      </c>
      <c r="D19" s="92">
        <v>16</v>
      </c>
      <c r="E19" s="85">
        <f t="shared" si="0"/>
        <v>6</v>
      </c>
      <c r="F19" s="64"/>
      <c r="G19" s="64"/>
      <c r="H19" s="64"/>
      <c r="I19" s="64"/>
      <c r="J19" s="64">
        <v>6</v>
      </c>
      <c r="K19" s="64"/>
      <c r="L19" s="77">
        <f t="shared" si="1"/>
        <v>0</v>
      </c>
      <c r="M19" s="64"/>
      <c r="N19" s="64"/>
      <c r="O19" s="64"/>
      <c r="P19" s="64"/>
      <c r="Q19" s="64"/>
      <c r="R19" s="64"/>
      <c r="S19" s="64"/>
      <c r="T19" s="64"/>
    </row>
    <row r="20" spans="1:20" s="65" customFormat="1" ht="12.75">
      <c r="A20" s="67" t="s">
        <v>329</v>
      </c>
      <c r="B20" s="67" t="s">
        <v>158</v>
      </c>
      <c r="C20" s="67" t="s">
        <v>191</v>
      </c>
      <c r="D20" s="92">
        <v>19</v>
      </c>
      <c r="E20" s="85">
        <f t="shared" si="0"/>
        <v>4</v>
      </c>
      <c r="F20" s="4"/>
      <c r="G20" s="4"/>
      <c r="H20" s="4"/>
      <c r="I20" s="4">
        <v>4</v>
      </c>
      <c r="J20" s="4"/>
      <c r="K20" s="64"/>
      <c r="L20" s="77">
        <f t="shared" si="1"/>
        <v>0</v>
      </c>
      <c r="M20" s="64"/>
      <c r="N20" s="64"/>
      <c r="O20" s="64"/>
      <c r="P20" s="64"/>
      <c r="Q20" s="64"/>
      <c r="R20" s="64"/>
      <c r="S20" s="90"/>
      <c r="T20" s="90"/>
    </row>
    <row r="21" spans="1:20" s="65" customFormat="1" ht="12.75">
      <c r="A21" s="67" t="s">
        <v>308</v>
      </c>
      <c r="B21" s="67" t="s">
        <v>0</v>
      </c>
      <c r="C21" s="67" t="s">
        <v>228</v>
      </c>
      <c r="D21" s="92">
        <v>19</v>
      </c>
      <c r="E21" s="85">
        <f t="shared" si="0"/>
        <v>4</v>
      </c>
      <c r="F21" s="64"/>
      <c r="G21" s="64"/>
      <c r="H21" s="64"/>
      <c r="I21" s="64"/>
      <c r="J21" s="64">
        <v>4</v>
      </c>
      <c r="K21" s="64"/>
      <c r="L21" s="77">
        <f t="shared" si="1"/>
        <v>0</v>
      </c>
      <c r="M21" s="64"/>
      <c r="N21" s="64"/>
      <c r="O21" s="64"/>
      <c r="P21" s="64"/>
      <c r="Q21" s="64"/>
      <c r="R21" s="64"/>
      <c r="S21" s="64"/>
      <c r="T21" s="64"/>
    </row>
    <row r="22" spans="1:20" s="65" customFormat="1" ht="12.75">
      <c r="A22" s="67" t="s">
        <v>13</v>
      </c>
      <c r="B22" s="67" t="s">
        <v>116</v>
      </c>
      <c r="C22" s="67" t="s">
        <v>191</v>
      </c>
      <c r="D22" s="92">
        <v>21</v>
      </c>
      <c r="E22" s="85">
        <f t="shared" si="0"/>
        <v>2</v>
      </c>
      <c r="F22" s="64"/>
      <c r="G22" s="64"/>
      <c r="H22" s="64">
        <v>2</v>
      </c>
      <c r="I22" s="64"/>
      <c r="J22" s="64"/>
      <c r="K22" s="64"/>
      <c r="L22" s="77">
        <f t="shared" si="1"/>
        <v>0</v>
      </c>
      <c r="M22" s="64"/>
      <c r="N22" s="67"/>
      <c r="O22" s="64"/>
      <c r="P22" s="64"/>
      <c r="Q22" s="64"/>
      <c r="R22" s="64"/>
      <c r="S22" s="64"/>
      <c r="T22" s="64"/>
    </row>
    <row r="23" spans="1:20" ht="12.75">
      <c r="A23" s="67" t="s">
        <v>195</v>
      </c>
      <c r="B23" s="67" t="s">
        <v>116</v>
      </c>
      <c r="C23" s="67" t="s">
        <v>194</v>
      </c>
      <c r="D23" s="92">
        <v>21</v>
      </c>
      <c r="E23" s="85">
        <f t="shared" si="0"/>
        <v>2</v>
      </c>
      <c r="F23" s="4">
        <v>2</v>
      </c>
      <c r="G23" s="4"/>
      <c r="H23" s="4"/>
      <c r="I23" s="4"/>
      <c r="J23" s="4"/>
      <c r="K23" s="64"/>
      <c r="L23" s="77">
        <f t="shared" si="1"/>
        <v>0</v>
      </c>
      <c r="M23" s="64"/>
      <c r="N23" s="64"/>
      <c r="O23" s="64"/>
      <c r="P23" s="64"/>
      <c r="Q23" s="64"/>
      <c r="R23" s="64"/>
      <c r="S23" s="64"/>
      <c r="T23" s="64"/>
    </row>
    <row r="24" spans="1:20" ht="12.75">
      <c r="A24" s="67" t="s">
        <v>330</v>
      </c>
      <c r="B24" s="67" t="s">
        <v>331</v>
      </c>
      <c r="C24" s="67" t="s">
        <v>191</v>
      </c>
      <c r="D24" s="92">
        <v>21</v>
      </c>
      <c r="E24" s="85">
        <f t="shared" si="0"/>
        <v>2</v>
      </c>
      <c r="F24" s="4"/>
      <c r="G24" s="4"/>
      <c r="H24" s="4"/>
      <c r="I24" s="4">
        <v>2</v>
      </c>
      <c r="J24" s="4"/>
      <c r="K24" s="64"/>
      <c r="L24" s="77">
        <f t="shared" si="1"/>
        <v>0</v>
      </c>
      <c r="M24" s="64"/>
      <c r="N24" s="64"/>
      <c r="O24" s="64"/>
      <c r="P24" s="64"/>
      <c r="Q24" s="64"/>
      <c r="R24" s="64"/>
      <c r="S24" s="64"/>
      <c r="T24" s="64"/>
    </row>
    <row r="25" spans="1:20" ht="12.75" hidden="1">
      <c r="A25" s="67" t="s">
        <v>362</v>
      </c>
      <c r="B25" s="67" t="s">
        <v>104</v>
      </c>
      <c r="C25" s="67" t="s">
        <v>189</v>
      </c>
      <c r="D25" s="92">
        <v>26</v>
      </c>
      <c r="E25" s="85">
        <f t="shared" si="0"/>
        <v>0</v>
      </c>
      <c r="F25" s="64"/>
      <c r="G25" s="64"/>
      <c r="H25" s="64"/>
      <c r="I25" s="64"/>
      <c r="J25" s="64"/>
      <c r="K25" s="64"/>
      <c r="L25" s="77">
        <v>0</v>
      </c>
      <c r="M25" s="64"/>
      <c r="N25" s="67"/>
      <c r="O25" s="64"/>
      <c r="P25" s="64"/>
      <c r="Q25" s="64"/>
      <c r="R25" s="64"/>
      <c r="S25" s="64"/>
      <c r="T25" s="64"/>
    </row>
    <row r="26" spans="1:20" ht="12.75" hidden="1">
      <c r="A26" s="67" t="s">
        <v>361</v>
      </c>
      <c r="B26" s="67" t="s">
        <v>158</v>
      </c>
      <c r="C26" s="67" t="s">
        <v>189</v>
      </c>
      <c r="D26" s="92">
        <v>27</v>
      </c>
      <c r="E26" s="85">
        <f t="shared" si="0"/>
        <v>0</v>
      </c>
      <c r="F26" s="4"/>
      <c r="G26" s="4"/>
      <c r="H26" s="4"/>
      <c r="I26" s="4"/>
      <c r="J26" s="4"/>
      <c r="K26" s="64"/>
      <c r="L26" s="77">
        <v>0</v>
      </c>
      <c r="M26" s="64"/>
      <c r="N26" s="64"/>
      <c r="O26" s="64"/>
      <c r="P26" s="64"/>
      <c r="Q26" s="64"/>
      <c r="R26" s="64"/>
      <c r="S26" s="90"/>
      <c r="T26" s="90"/>
    </row>
    <row r="27" spans="1:20" ht="12.75" hidden="1">
      <c r="A27" s="67" t="s">
        <v>363</v>
      </c>
      <c r="B27" s="67" t="s">
        <v>158</v>
      </c>
      <c r="C27" s="67" t="s">
        <v>189</v>
      </c>
      <c r="D27" s="92">
        <v>28</v>
      </c>
      <c r="E27" s="85">
        <f t="shared" si="0"/>
        <v>0</v>
      </c>
      <c r="F27" s="4"/>
      <c r="G27" s="4"/>
      <c r="H27" s="4"/>
      <c r="I27" s="4"/>
      <c r="J27" s="4"/>
      <c r="K27" s="64"/>
      <c r="L27" s="77">
        <f aca="true" t="shared" si="2" ref="L27:L35">SUM(M27:O27)</f>
        <v>0</v>
      </c>
      <c r="M27" s="64"/>
      <c r="N27" s="64"/>
      <c r="O27" s="64"/>
      <c r="P27" s="64"/>
      <c r="Q27" s="64"/>
      <c r="R27" s="64"/>
      <c r="S27" s="64"/>
      <c r="T27" s="64"/>
    </row>
    <row r="28" spans="1:20" ht="12.75" hidden="1">
      <c r="A28" s="8" t="s">
        <v>22</v>
      </c>
      <c r="B28" s="8" t="s">
        <v>158</v>
      </c>
      <c r="C28" s="50" t="s">
        <v>191</v>
      </c>
      <c r="D28" s="13">
        <v>26</v>
      </c>
      <c r="E28" s="85">
        <f t="shared" si="0"/>
        <v>0</v>
      </c>
      <c r="F28" s="6"/>
      <c r="G28" s="6"/>
      <c r="H28" s="6"/>
      <c r="I28" s="6"/>
      <c r="J28" s="6"/>
      <c r="K28" s="6"/>
      <c r="L28" s="77">
        <f t="shared" si="2"/>
        <v>1</v>
      </c>
      <c r="M28" s="6"/>
      <c r="N28" s="2"/>
      <c r="O28" s="6">
        <v>1</v>
      </c>
      <c r="P28" s="52"/>
      <c r="Q28" s="6"/>
      <c r="R28" s="6"/>
      <c r="S28" s="6"/>
      <c r="T28" s="6"/>
    </row>
    <row r="29" spans="1:20" ht="12.75" hidden="1">
      <c r="A29" s="2" t="s">
        <v>110</v>
      </c>
      <c r="B29" s="2" t="s">
        <v>111</v>
      </c>
      <c r="C29" s="50" t="s">
        <v>191</v>
      </c>
      <c r="D29" s="13">
        <v>27</v>
      </c>
      <c r="E29" s="85">
        <f t="shared" si="0"/>
        <v>0</v>
      </c>
      <c r="F29" s="6"/>
      <c r="G29" s="6"/>
      <c r="H29" s="6"/>
      <c r="I29" s="6"/>
      <c r="J29" s="6"/>
      <c r="K29" s="6"/>
      <c r="L29" s="77">
        <f t="shared" si="2"/>
        <v>1</v>
      </c>
      <c r="M29" s="6">
        <v>1</v>
      </c>
      <c r="N29" s="2"/>
      <c r="O29" s="6"/>
      <c r="P29" s="52"/>
      <c r="Q29" s="53"/>
      <c r="R29" s="6"/>
      <c r="S29" s="6"/>
      <c r="T29" s="6"/>
    </row>
    <row r="30" spans="1:20" ht="12.75" hidden="1">
      <c r="A30" s="8" t="s">
        <v>51</v>
      </c>
      <c r="B30" s="8" t="s">
        <v>116</v>
      </c>
      <c r="C30" s="50" t="s">
        <v>191</v>
      </c>
      <c r="D30" s="13">
        <v>28</v>
      </c>
      <c r="E30" s="85">
        <f t="shared" si="0"/>
        <v>0</v>
      </c>
      <c r="F30" s="6"/>
      <c r="G30" s="6"/>
      <c r="H30" s="6"/>
      <c r="I30" s="6"/>
      <c r="J30" s="6"/>
      <c r="K30" s="6"/>
      <c r="L30" s="77">
        <f t="shared" si="2"/>
        <v>1</v>
      </c>
      <c r="M30" s="6"/>
      <c r="N30" s="2">
        <v>1</v>
      </c>
      <c r="O30" s="6"/>
      <c r="P30" s="6"/>
      <c r="Q30" s="6"/>
      <c r="R30" s="6"/>
      <c r="S30" s="6"/>
      <c r="T30" s="6"/>
    </row>
    <row r="31" spans="1:20" ht="12.75" hidden="1">
      <c r="A31" s="2" t="s">
        <v>52</v>
      </c>
      <c r="B31" s="2" t="s">
        <v>116</v>
      </c>
      <c r="C31" s="50" t="s">
        <v>191</v>
      </c>
      <c r="D31" s="13">
        <v>29</v>
      </c>
      <c r="E31" s="85">
        <f t="shared" si="0"/>
        <v>0</v>
      </c>
      <c r="F31" s="6"/>
      <c r="G31" s="6"/>
      <c r="H31" s="6"/>
      <c r="I31" s="6"/>
      <c r="J31" s="6"/>
      <c r="K31" s="6"/>
      <c r="L31" s="77">
        <f t="shared" si="2"/>
        <v>2</v>
      </c>
      <c r="M31" s="6">
        <v>0</v>
      </c>
      <c r="N31" s="2">
        <v>1</v>
      </c>
      <c r="O31" s="6">
        <v>1</v>
      </c>
      <c r="P31" s="6"/>
      <c r="Q31" s="6"/>
      <c r="R31" s="6"/>
      <c r="S31" s="6"/>
      <c r="T31" s="6"/>
    </row>
    <row r="32" spans="1:20" ht="12.75" hidden="1">
      <c r="A32" s="2" t="s">
        <v>364</v>
      </c>
      <c r="B32" s="2" t="s">
        <v>103</v>
      </c>
      <c r="C32" s="67" t="s">
        <v>189</v>
      </c>
      <c r="D32" s="13">
        <v>29</v>
      </c>
      <c r="E32" s="85">
        <f t="shared" si="0"/>
        <v>0</v>
      </c>
      <c r="F32" s="6"/>
      <c r="G32" s="6"/>
      <c r="H32" s="6"/>
      <c r="I32" s="6"/>
      <c r="J32" s="6"/>
      <c r="K32" s="6"/>
      <c r="L32" s="77">
        <f t="shared" si="2"/>
        <v>0</v>
      </c>
      <c r="M32" s="6"/>
      <c r="N32" s="2"/>
      <c r="O32" s="6"/>
      <c r="P32" s="6"/>
      <c r="Q32" s="6"/>
      <c r="R32" s="6"/>
      <c r="S32" s="6"/>
      <c r="T32" s="6"/>
    </row>
    <row r="33" spans="1:20" ht="12.75" hidden="1">
      <c r="A33" s="2" t="s">
        <v>365</v>
      </c>
      <c r="B33" s="2" t="s">
        <v>240</v>
      </c>
      <c r="C33" s="67" t="s">
        <v>189</v>
      </c>
      <c r="D33" s="13">
        <v>29</v>
      </c>
      <c r="E33" s="85">
        <f t="shared" si="0"/>
        <v>0</v>
      </c>
      <c r="F33" s="6"/>
      <c r="G33" s="6"/>
      <c r="H33" s="6"/>
      <c r="I33" s="6"/>
      <c r="J33" s="6"/>
      <c r="K33" s="6"/>
      <c r="L33" s="77">
        <f t="shared" si="2"/>
        <v>0</v>
      </c>
      <c r="M33" s="6"/>
      <c r="N33" s="2"/>
      <c r="O33" s="6"/>
      <c r="P33" s="6"/>
      <c r="Q33" s="6"/>
      <c r="R33" s="6"/>
      <c r="S33" s="6"/>
      <c r="T33" s="6"/>
    </row>
    <row r="34" spans="1:20" ht="12.75" hidden="1">
      <c r="A34" s="2" t="s">
        <v>366</v>
      </c>
      <c r="B34" s="2" t="s">
        <v>112</v>
      </c>
      <c r="C34" s="67" t="s">
        <v>189</v>
      </c>
      <c r="D34" s="13">
        <v>29</v>
      </c>
      <c r="E34" s="85">
        <f t="shared" si="0"/>
        <v>0</v>
      </c>
      <c r="F34" s="6"/>
      <c r="G34" s="6"/>
      <c r="H34" s="6"/>
      <c r="I34" s="6"/>
      <c r="J34" s="6"/>
      <c r="K34" s="6"/>
      <c r="L34" s="77">
        <f t="shared" si="2"/>
        <v>1</v>
      </c>
      <c r="M34" s="6">
        <v>1</v>
      </c>
      <c r="N34" s="2"/>
      <c r="O34" s="6"/>
      <c r="P34" s="6"/>
      <c r="Q34" s="6"/>
      <c r="R34" s="6"/>
      <c r="S34" s="6"/>
      <c r="T34" s="6"/>
    </row>
    <row r="35" spans="1:20" ht="12.75" hidden="1">
      <c r="A35" s="2" t="s">
        <v>367</v>
      </c>
      <c r="B35" s="2" t="s">
        <v>328</v>
      </c>
      <c r="C35" s="67" t="s">
        <v>189</v>
      </c>
      <c r="D35" s="13">
        <v>29</v>
      </c>
      <c r="E35" s="85">
        <f t="shared" si="0"/>
        <v>0</v>
      </c>
      <c r="F35" s="6"/>
      <c r="G35" s="6"/>
      <c r="H35" s="6"/>
      <c r="I35" s="6"/>
      <c r="J35" s="6"/>
      <c r="K35" s="6"/>
      <c r="L35" s="77">
        <f t="shared" si="2"/>
        <v>1</v>
      </c>
      <c r="M35" s="6"/>
      <c r="N35" s="2">
        <v>1</v>
      </c>
      <c r="O35" s="6"/>
      <c r="P35" s="6"/>
      <c r="Q35" s="6"/>
      <c r="R35" s="6"/>
      <c r="S35" s="6"/>
      <c r="T35" s="6"/>
    </row>
    <row r="37" ht="12.75">
      <c r="A37" s="15" t="s">
        <v>183</v>
      </c>
    </row>
    <row r="38" spans="1:2" ht="12.75">
      <c r="A38" s="15" t="s">
        <v>151</v>
      </c>
      <c r="B38" s="15"/>
    </row>
    <row r="39" spans="1:2" ht="12.75">
      <c r="A39" s="15"/>
      <c r="B39" s="15"/>
    </row>
    <row r="40" spans="1:6" ht="15">
      <c r="A40" s="109" t="s">
        <v>371</v>
      </c>
      <c r="D40" s="38"/>
      <c r="E40" s="45"/>
      <c r="F40" s="35"/>
    </row>
    <row r="41" spans="1:20" s="104" customFormat="1" ht="12.75">
      <c r="A41" s="62" t="s">
        <v>33</v>
      </c>
      <c r="B41" s="62" t="s">
        <v>115</v>
      </c>
      <c r="C41" s="62" t="s">
        <v>189</v>
      </c>
      <c r="D41" s="92"/>
      <c r="E41" s="85">
        <f>F41+G41+H41+I41+J41</f>
        <v>56</v>
      </c>
      <c r="F41" s="86">
        <v>12</v>
      </c>
      <c r="G41" s="86">
        <v>12</v>
      </c>
      <c r="H41" s="86">
        <v>12</v>
      </c>
      <c r="I41" s="86">
        <v>20</v>
      </c>
      <c r="J41" s="86"/>
      <c r="K41" s="86"/>
      <c r="L41" s="87">
        <v>4</v>
      </c>
      <c r="M41" s="86">
        <v>1</v>
      </c>
      <c r="N41" s="62"/>
      <c r="O41" s="86">
        <v>4</v>
      </c>
      <c r="P41" s="86" t="s">
        <v>235</v>
      </c>
      <c r="Q41" s="86" t="s">
        <v>236</v>
      </c>
      <c r="R41" s="86" t="s">
        <v>254</v>
      </c>
      <c r="S41" s="84" t="s">
        <v>236</v>
      </c>
      <c r="T41" s="84"/>
    </row>
    <row r="42" spans="1:20" s="88" customFormat="1" ht="12.75">
      <c r="A42" s="62" t="s">
        <v>238</v>
      </c>
      <c r="B42" s="62" t="s">
        <v>176</v>
      </c>
      <c r="C42" s="62" t="s">
        <v>191</v>
      </c>
      <c r="D42" s="92"/>
      <c r="E42" s="85">
        <f>F42+G42+H42+I42+J42</f>
        <v>36</v>
      </c>
      <c r="F42" s="85"/>
      <c r="G42" s="85">
        <v>4</v>
      </c>
      <c r="H42" s="85">
        <v>20</v>
      </c>
      <c r="I42" s="85">
        <v>12</v>
      </c>
      <c r="J42" s="85"/>
      <c r="K42" s="86"/>
      <c r="L42" s="87">
        <v>2</v>
      </c>
      <c r="M42" s="86">
        <v>1</v>
      </c>
      <c r="N42" s="86"/>
      <c r="O42" s="86">
        <v>1</v>
      </c>
      <c r="P42" s="86"/>
      <c r="Q42" s="86"/>
      <c r="R42" s="86" t="s">
        <v>235</v>
      </c>
      <c r="S42" s="86" t="s">
        <v>236</v>
      </c>
      <c r="T42" s="86"/>
    </row>
    <row r="43" ht="12.75">
      <c r="M43" s="51"/>
    </row>
    <row r="46" ht="12.75">
      <c r="M46" s="51"/>
    </row>
  </sheetData>
  <printOptions horizontalCentered="1"/>
  <pageMargins left="0.75" right="0.75" top="1" bottom="1" header="0.5" footer="0.5"/>
  <pageSetup horizontalDpi="360" verticalDpi="36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8"/>
  <sheetViews>
    <sheetView tabSelected="1" workbookViewId="0" topLeftCell="A1">
      <selection activeCell="N76" sqref="N76"/>
    </sheetView>
  </sheetViews>
  <sheetFormatPr defaultColWidth="9.140625" defaultRowHeight="12.75"/>
  <cols>
    <col min="1" max="1" width="21.00390625" style="0" customWidth="1"/>
    <col min="2" max="2" width="22.7109375" style="0" customWidth="1"/>
    <col min="3" max="3" width="5.00390625" style="0" bestFit="1" customWidth="1"/>
    <col min="4" max="4" width="5.7109375" style="45" customWidth="1"/>
    <col min="5" max="5" width="5.7109375" style="33" customWidth="1"/>
    <col min="6" max="6" width="5.7109375" style="25" customWidth="1"/>
    <col min="7" max="7" width="5.7109375" style="43" customWidth="1"/>
    <col min="8" max="8" width="5.7109375" style="1" customWidth="1"/>
    <col min="9" max="13" width="5.7109375" style="0" customWidth="1"/>
    <col min="14" max="16384" width="8.8515625" style="0" customWidth="1"/>
  </cols>
  <sheetData>
    <row r="1" spans="1:13" ht="132" customHeight="1">
      <c r="A1" s="12" t="s">
        <v>368</v>
      </c>
      <c r="B1" s="12" t="s">
        <v>152</v>
      </c>
      <c r="C1" s="12" t="s">
        <v>188</v>
      </c>
      <c r="D1" s="32" t="s">
        <v>160</v>
      </c>
      <c r="E1" s="17" t="s">
        <v>179</v>
      </c>
      <c r="F1" s="31" t="s">
        <v>166</v>
      </c>
      <c r="G1" s="37" t="s">
        <v>161</v>
      </c>
      <c r="H1" s="3" t="s">
        <v>162</v>
      </c>
      <c r="I1" s="3" t="s">
        <v>177</v>
      </c>
      <c r="J1" s="3" t="s">
        <v>197</v>
      </c>
      <c r="K1" s="3" t="s">
        <v>163</v>
      </c>
      <c r="L1" s="3" t="s">
        <v>340</v>
      </c>
      <c r="M1" s="3" t="s">
        <v>55</v>
      </c>
    </row>
    <row r="2" spans="1:13" s="65" customFormat="1" ht="12.75">
      <c r="A2" s="67" t="s">
        <v>310</v>
      </c>
      <c r="B2" s="67" t="s">
        <v>116</v>
      </c>
      <c r="C2" s="67" t="s">
        <v>228</v>
      </c>
      <c r="D2" s="92">
        <v>1</v>
      </c>
      <c r="E2" s="18">
        <f>SUM(H2:L2)</f>
        <v>32</v>
      </c>
      <c r="F2" s="70">
        <f>E2+G2+M2</f>
        <v>32</v>
      </c>
      <c r="G2" s="63">
        <v>0</v>
      </c>
      <c r="H2" s="64"/>
      <c r="I2" s="64"/>
      <c r="J2" s="64">
        <v>10</v>
      </c>
      <c r="K2" s="64">
        <v>2</v>
      </c>
      <c r="L2" s="64">
        <v>20</v>
      </c>
      <c r="M2" s="64"/>
    </row>
    <row r="3" spans="1:13" s="65" customFormat="1" ht="12.75">
      <c r="A3" s="62" t="s">
        <v>239</v>
      </c>
      <c r="B3" s="62" t="s">
        <v>240</v>
      </c>
      <c r="C3" s="60" t="s">
        <v>189</v>
      </c>
      <c r="D3" s="92">
        <v>1</v>
      </c>
      <c r="E3" s="30">
        <f aca="true" t="shared" si="0" ref="E3:E32">SUM(H3:L3)</f>
        <v>32</v>
      </c>
      <c r="F3" s="30">
        <f>E3+G3+M3</f>
        <v>32</v>
      </c>
      <c r="G3" s="30">
        <v>0</v>
      </c>
      <c r="H3" s="61"/>
      <c r="I3" s="61">
        <v>20</v>
      </c>
      <c r="J3" s="61"/>
      <c r="K3" s="61">
        <v>12</v>
      </c>
      <c r="L3" s="61"/>
      <c r="M3" s="60"/>
    </row>
    <row r="4" spans="1:13" s="65" customFormat="1" ht="12.75">
      <c r="A4" s="67" t="s">
        <v>91</v>
      </c>
      <c r="B4" s="67" t="s">
        <v>112</v>
      </c>
      <c r="C4" s="67" t="s">
        <v>190</v>
      </c>
      <c r="D4" s="92">
        <v>3</v>
      </c>
      <c r="E4" s="18">
        <f t="shared" si="0"/>
        <v>30</v>
      </c>
      <c r="F4" s="40">
        <f>SUM(G4:L4)</f>
        <v>36</v>
      </c>
      <c r="G4" s="63">
        <v>6</v>
      </c>
      <c r="H4" s="64">
        <v>12</v>
      </c>
      <c r="I4" s="64">
        <v>12</v>
      </c>
      <c r="J4" s="64">
        <v>6</v>
      </c>
      <c r="K4" s="64"/>
      <c r="L4" s="64"/>
      <c r="M4" s="67"/>
    </row>
    <row r="5" spans="1:13" s="65" customFormat="1" ht="12.75">
      <c r="A5" s="66" t="s">
        <v>248</v>
      </c>
      <c r="B5" s="67" t="s">
        <v>193</v>
      </c>
      <c r="C5" s="67" t="s">
        <v>191</v>
      </c>
      <c r="D5" s="92">
        <v>4</v>
      </c>
      <c r="E5" s="18">
        <f t="shared" si="0"/>
        <v>27</v>
      </c>
      <c r="F5" s="70">
        <f aca="true" t="shared" si="1" ref="F5:F17">E5+G5+M5</f>
        <v>27</v>
      </c>
      <c r="G5" s="63">
        <v>0</v>
      </c>
      <c r="H5" s="64"/>
      <c r="I5" s="64"/>
      <c r="J5" s="64">
        <v>12</v>
      </c>
      <c r="K5" s="64"/>
      <c r="L5" s="64">
        <v>15</v>
      </c>
      <c r="M5" s="67"/>
    </row>
    <row r="6" spans="1:13" s="65" customFormat="1" ht="12.75">
      <c r="A6" s="67" t="s">
        <v>132</v>
      </c>
      <c r="B6" s="67" t="s">
        <v>115</v>
      </c>
      <c r="C6" s="66" t="s">
        <v>189</v>
      </c>
      <c r="D6" s="92">
        <v>5</v>
      </c>
      <c r="E6" s="18">
        <f t="shared" si="0"/>
        <v>25</v>
      </c>
      <c r="F6" s="70">
        <f t="shared" si="1"/>
        <v>29</v>
      </c>
      <c r="G6" s="63">
        <v>4</v>
      </c>
      <c r="H6" s="64">
        <v>15</v>
      </c>
      <c r="I6" s="64">
        <v>10</v>
      </c>
      <c r="J6" s="64"/>
      <c r="K6" s="64"/>
      <c r="L6" s="64"/>
      <c r="M6" s="64"/>
    </row>
    <row r="7" spans="1:13" s="65" customFormat="1" ht="12.75">
      <c r="A7" s="66" t="s">
        <v>241</v>
      </c>
      <c r="B7" s="66" t="s">
        <v>242</v>
      </c>
      <c r="C7" s="67" t="s">
        <v>243</v>
      </c>
      <c r="D7" s="92">
        <v>6</v>
      </c>
      <c r="E7" s="18">
        <f t="shared" si="0"/>
        <v>21</v>
      </c>
      <c r="F7" s="70">
        <f t="shared" si="1"/>
        <v>21</v>
      </c>
      <c r="G7" s="63">
        <v>0</v>
      </c>
      <c r="H7" s="64"/>
      <c r="I7" s="64">
        <v>6</v>
      </c>
      <c r="J7" s="64"/>
      <c r="K7" s="64">
        <v>15</v>
      </c>
      <c r="L7" s="64"/>
      <c r="M7" s="64"/>
    </row>
    <row r="8" spans="1:13" s="65" customFormat="1" ht="12.75">
      <c r="A8" s="67" t="s">
        <v>82</v>
      </c>
      <c r="B8" s="67" t="s">
        <v>0</v>
      </c>
      <c r="C8" s="67" t="s">
        <v>191</v>
      </c>
      <c r="D8" s="92">
        <v>7</v>
      </c>
      <c r="E8" s="18">
        <f t="shared" si="0"/>
        <v>20</v>
      </c>
      <c r="F8" s="70">
        <f t="shared" si="1"/>
        <v>28</v>
      </c>
      <c r="G8" s="63">
        <v>8</v>
      </c>
      <c r="H8" s="64">
        <v>20</v>
      </c>
      <c r="I8" s="64"/>
      <c r="J8" s="64"/>
      <c r="K8" s="64"/>
      <c r="L8" s="64"/>
      <c r="M8" s="67"/>
    </row>
    <row r="9" spans="1:13" s="65" customFormat="1" ht="12.75">
      <c r="A9" s="66" t="s">
        <v>270</v>
      </c>
      <c r="B9" s="66" t="s">
        <v>116</v>
      </c>
      <c r="C9" s="67" t="s">
        <v>228</v>
      </c>
      <c r="D9" s="92">
        <v>8</v>
      </c>
      <c r="E9" s="18">
        <f t="shared" si="0"/>
        <v>18</v>
      </c>
      <c r="F9" s="70">
        <f t="shared" si="1"/>
        <v>18</v>
      </c>
      <c r="G9" s="63">
        <v>0</v>
      </c>
      <c r="H9" s="64"/>
      <c r="I9" s="64"/>
      <c r="J9" s="64"/>
      <c r="K9" s="64">
        <v>8</v>
      </c>
      <c r="L9" s="64">
        <v>10</v>
      </c>
      <c r="M9" s="67"/>
    </row>
    <row r="10" spans="1:13" s="65" customFormat="1" ht="12.75">
      <c r="A10" s="66" t="s">
        <v>95</v>
      </c>
      <c r="B10" s="66" t="s">
        <v>158</v>
      </c>
      <c r="C10" s="67" t="s">
        <v>189</v>
      </c>
      <c r="D10" s="92">
        <v>9</v>
      </c>
      <c r="E10" s="18">
        <f t="shared" si="0"/>
        <v>16</v>
      </c>
      <c r="F10" s="70">
        <f t="shared" si="1"/>
        <v>32</v>
      </c>
      <c r="G10" s="63">
        <v>16</v>
      </c>
      <c r="H10" s="64"/>
      <c r="I10" s="64">
        <v>8</v>
      </c>
      <c r="J10" s="64">
        <v>2</v>
      </c>
      <c r="K10" s="64">
        <v>6</v>
      </c>
      <c r="L10" s="64"/>
      <c r="M10" s="67"/>
    </row>
    <row r="11" spans="1:13" s="65" customFormat="1" ht="12.75">
      <c r="A11" s="66" t="s">
        <v>94</v>
      </c>
      <c r="B11" s="67" t="s">
        <v>11</v>
      </c>
      <c r="C11" s="67" t="s">
        <v>189</v>
      </c>
      <c r="D11" s="92">
        <v>10</v>
      </c>
      <c r="E11" s="18">
        <f t="shared" si="0"/>
        <v>15</v>
      </c>
      <c r="F11" s="70">
        <f t="shared" si="1"/>
        <v>38</v>
      </c>
      <c r="G11" s="63">
        <v>23</v>
      </c>
      <c r="H11" s="64"/>
      <c r="I11" s="64">
        <v>15</v>
      </c>
      <c r="J11" s="64"/>
      <c r="K11" s="64"/>
      <c r="L11" s="64"/>
      <c r="M11" s="67"/>
    </row>
    <row r="12" spans="1:13" s="65" customFormat="1" ht="12.75">
      <c r="A12" s="66" t="s">
        <v>309</v>
      </c>
      <c r="B12" s="67" t="s">
        <v>66</v>
      </c>
      <c r="C12" s="67" t="s">
        <v>189</v>
      </c>
      <c r="D12" s="92">
        <v>10</v>
      </c>
      <c r="E12" s="18">
        <f t="shared" si="0"/>
        <v>15</v>
      </c>
      <c r="F12" s="70">
        <f t="shared" si="1"/>
        <v>15</v>
      </c>
      <c r="G12" s="63">
        <v>0</v>
      </c>
      <c r="H12" s="64"/>
      <c r="I12" s="64"/>
      <c r="J12" s="64">
        <v>15</v>
      </c>
      <c r="K12" s="64"/>
      <c r="L12" s="64"/>
      <c r="M12" s="67"/>
    </row>
    <row r="13" spans="1:13" s="65" customFormat="1" ht="12.75">
      <c r="A13" s="66" t="s">
        <v>201</v>
      </c>
      <c r="B13" s="66" t="s">
        <v>103</v>
      </c>
      <c r="C13" s="67" t="s">
        <v>191</v>
      </c>
      <c r="D13" s="92">
        <v>12</v>
      </c>
      <c r="E13" s="18">
        <f t="shared" si="0"/>
        <v>12</v>
      </c>
      <c r="F13" s="70">
        <f t="shared" si="1"/>
        <v>12</v>
      </c>
      <c r="G13" s="63">
        <v>0</v>
      </c>
      <c r="H13" s="64">
        <v>2</v>
      </c>
      <c r="I13" s="64"/>
      <c r="J13" s="64">
        <v>8</v>
      </c>
      <c r="K13" s="64"/>
      <c r="L13" s="64">
        <v>2</v>
      </c>
      <c r="M13" s="67"/>
    </row>
    <row r="14" spans="1:13" s="65" customFormat="1" ht="12.75">
      <c r="A14" s="8" t="s">
        <v>348</v>
      </c>
      <c r="B14" s="8" t="s">
        <v>116</v>
      </c>
      <c r="C14" s="8" t="s">
        <v>189</v>
      </c>
      <c r="D14" s="92">
        <v>12</v>
      </c>
      <c r="E14" s="18">
        <f t="shared" si="0"/>
        <v>12</v>
      </c>
      <c r="F14" s="24">
        <f t="shared" si="1"/>
        <v>12</v>
      </c>
      <c r="G14" s="13"/>
      <c r="H14" s="6"/>
      <c r="I14" s="6"/>
      <c r="J14" s="6"/>
      <c r="K14" s="6"/>
      <c r="L14" s="6">
        <v>12</v>
      </c>
      <c r="M14" s="6"/>
    </row>
    <row r="15" spans="1:13" s="65" customFormat="1" ht="12.75">
      <c r="A15" s="66" t="s">
        <v>247</v>
      </c>
      <c r="B15" s="67" t="s">
        <v>112</v>
      </c>
      <c r="C15" s="67" t="s">
        <v>191</v>
      </c>
      <c r="D15" s="92">
        <v>14</v>
      </c>
      <c r="E15" s="18">
        <f t="shared" si="0"/>
        <v>10</v>
      </c>
      <c r="F15" s="70">
        <f t="shared" si="1"/>
        <v>10</v>
      </c>
      <c r="G15" s="63">
        <v>0</v>
      </c>
      <c r="H15" s="64"/>
      <c r="I15" s="64"/>
      <c r="J15" s="64"/>
      <c r="K15" s="64">
        <v>10</v>
      </c>
      <c r="L15" s="64"/>
      <c r="M15" s="67"/>
    </row>
    <row r="16" spans="1:13" s="65" customFormat="1" ht="12.75">
      <c r="A16" s="66" t="s">
        <v>46</v>
      </c>
      <c r="B16" s="66" t="s">
        <v>198</v>
      </c>
      <c r="C16" s="67" t="s">
        <v>190</v>
      </c>
      <c r="D16" s="92">
        <v>14</v>
      </c>
      <c r="E16" s="18">
        <f t="shared" si="0"/>
        <v>10</v>
      </c>
      <c r="F16" s="70">
        <f t="shared" si="1"/>
        <v>16</v>
      </c>
      <c r="G16" s="63">
        <v>6</v>
      </c>
      <c r="H16" s="64">
        <v>10</v>
      </c>
      <c r="I16" s="64"/>
      <c r="J16" s="64"/>
      <c r="K16" s="64"/>
      <c r="L16" s="64"/>
      <c r="M16" s="67"/>
    </row>
    <row r="17" spans="1:13" s="65" customFormat="1" ht="12.75">
      <c r="A17" s="67" t="s">
        <v>3</v>
      </c>
      <c r="B17" s="67" t="s">
        <v>153</v>
      </c>
      <c r="C17" s="67" t="s">
        <v>191</v>
      </c>
      <c r="D17" s="92">
        <v>16</v>
      </c>
      <c r="E17" s="18">
        <f t="shared" si="0"/>
        <v>8</v>
      </c>
      <c r="F17" s="70">
        <f t="shared" si="1"/>
        <v>23</v>
      </c>
      <c r="G17" s="63">
        <v>15</v>
      </c>
      <c r="H17" s="64">
        <v>8</v>
      </c>
      <c r="I17" s="64"/>
      <c r="J17" s="64"/>
      <c r="K17" s="64"/>
      <c r="L17" s="64"/>
      <c r="M17" s="64"/>
    </row>
    <row r="18" spans="1:13" s="65" customFormat="1" ht="12.75">
      <c r="A18" s="67" t="s">
        <v>244</v>
      </c>
      <c r="B18" s="67" t="s">
        <v>103</v>
      </c>
      <c r="C18" s="67" t="s">
        <v>190</v>
      </c>
      <c r="D18" s="92">
        <v>16</v>
      </c>
      <c r="E18" s="18">
        <f t="shared" si="0"/>
        <v>8</v>
      </c>
      <c r="F18" s="40">
        <f>SUM(G18:L18)</f>
        <v>12</v>
      </c>
      <c r="G18" s="63">
        <v>4</v>
      </c>
      <c r="H18" s="64"/>
      <c r="I18" s="64">
        <v>4</v>
      </c>
      <c r="J18" s="64"/>
      <c r="K18" s="64">
        <v>4</v>
      </c>
      <c r="L18" s="64"/>
      <c r="M18" s="67"/>
    </row>
    <row r="19" spans="1:13" s="65" customFormat="1" ht="12.75">
      <c r="A19" s="2" t="s">
        <v>202</v>
      </c>
      <c r="B19" s="2" t="s">
        <v>349</v>
      </c>
      <c r="C19" s="2" t="s">
        <v>350</v>
      </c>
      <c r="D19" s="92">
        <v>16</v>
      </c>
      <c r="E19" s="18">
        <f t="shared" si="0"/>
        <v>8</v>
      </c>
      <c r="F19" s="24">
        <f>E19+G19+M19</f>
        <v>8</v>
      </c>
      <c r="G19" s="13"/>
      <c r="H19" s="6"/>
      <c r="I19" s="6"/>
      <c r="J19" s="6"/>
      <c r="K19" s="6"/>
      <c r="L19" s="6">
        <v>8</v>
      </c>
      <c r="M19" s="2"/>
    </row>
    <row r="20" spans="1:13" s="65" customFormat="1" ht="12.75">
      <c r="A20" s="67" t="s">
        <v>199</v>
      </c>
      <c r="B20" s="67" t="s">
        <v>0</v>
      </c>
      <c r="C20" s="67" t="s">
        <v>190</v>
      </c>
      <c r="D20" s="92">
        <v>19</v>
      </c>
      <c r="E20" s="18">
        <f t="shared" si="0"/>
        <v>6</v>
      </c>
      <c r="F20" s="70">
        <f>E20+G20+M20</f>
        <v>6</v>
      </c>
      <c r="G20" s="63">
        <v>0</v>
      </c>
      <c r="H20" s="64">
        <v>6</v>
      </c>
      <c r="I20" s="67"/>
      <c r="J20" s="67"/>
      <c r="K20" s="67"/>
      <c r="L20" s="67"/>
      <c r="M20" s="64"/>
    </row>
    <row r="21" spans="1:13" s="65" customFormat="1" ht="12.75">
      <c r="A21" s="8" t="s">
        <v>39</v>
      </c>
      <c r="B21" s="8" t="s">
        <v>112</v>
      </c>
      <c r="C21" s="8" t="s">
        <v>189</v>
      </c>
      <c r="D21" s="92">
        <v>19</v>
      </c>
      <c r="E21" s="18">
        <f t="shared" si="0"/>
        <v>6</v>
      </c>
      <c r="F21" s="24">
        <f>E21+G21+M21</f>
        <v>16</v>
      </c>
      <c r="G21" s="13">
        <v>10</v>
      </c>
      <c r="H21" s="6"/>
      <c r="I21" s="6"/>
      <c r="J21" s="6"/>
      <c r="K21" s="6"/>
      <c r="L21" s="6">
        <v>6</v>
      </c>
      <c r="M21" s="2"/>
    </row>
    <row r="22" spans="1:13" ht="12.75">
      <c r="A22" s="67" t="s">
        <v>200</v>
      </c>
      <c r="B22" s="67" t="s">
        <v>116</v>
      </c>
      <c r="C22" s="67" t="s">
        <v>189</v>
      </c>
      <c r="D22" s="92">
        <v>21</v>
      </c>
      <c r="E22" s="18">
        <f t="shared" si="0"/>
        <v>4</v>
      </c>
      <c r="F22" s="70">
        <f>E22+G22+M22</f>
        <v>4</v>
      </c>
      <c r="G22" s="63">
        <v>0</v>
      </c>
      <c r="H22" s="64">
        <v>4</v>
      </c>
      <c r="I22" s="64"/>
      <c r="J22" s="64"/>
      <c r="K22" s="64"/>
      <c r="L22" s="64"/>
      <c r="M22" s="64"/>
    </row>
    <row r="23" spans="1:13" ht="12.75">
      <c r="A23" s="67" t="s">
        <v>138</v>
      </c>
      <c r="B23" s="67" t="s">
        <v>103</v>
      </c>
      <c r="C23" s="67" t="s">
        <v>190</v>
      </c>
      <c r="D23" s="92">
        <v>21</v>
      </c>
      <c r="E23" s="18">
        <f t="shared" si="0"/>
        <v>4</v>
      </c>
      <c r="F23" s="40">
        <f>SUM(G23:L23)</f>
        <v>6</v>
      </c>
      <c r="G23" s="63">
        <v>2</v>
      </c>
      <c r="H23" s="64"/>
      <c r="I23" s="64"/>
      <c r="J23" s="64">
        <v>4</v>
      </c>
      <c r="K23" s="64"/>
      <c r="L23" s="64"/>
      <c r="M23" s="64"/>
    </row>
    <row r="24" spans="1:13" ht="12.75">
      <c r="A24" s="8" t="s">
        <v>351</v>
      </c>
      <c r="B24" s="8" t="s">
        <v>147</v>
      </c>
      <c r="C24" s="8" t="s">
        <v>190</v>
      </c>
      <c r="D24" s="92">
        <v>21</v>
      </c>
      <c r="E24" s="18">
        <f t="shared" si="0"/>
        <v>4</v>
      </c>
      <c r="F24" s="24">
        <f aca="true" t="shared" si="2" ref="F24:F32">E24+G24+M24</f>
        <v>4</v>
      </c>
      <c r="G24" s="13"/>
      <c r="H24" s="6"/>
      <c r="I24" s="6"/>
      <c r="J24" s="6"/>
      <c r="K24" s="6"/>
      <c r="L24" s="6">
        <v>4</v>
      </c>
      <c r="M24" s="6"/>
    </row>
    <row r="25" spans="1:13" ht="12.75">
      <c r="A25" s="67" t="s">
        <v>245</v>
      </c>
      <c r="B25" s="67" t="s">
        <v>246</v>
      </c>
      <c r="C25" s="67" t="s">
        <v>189</v>
      </c>
      <c r="D25" s="92">
        <v>24</v>
      </c>
      <c r="E25" s="18">
        <f t="shared" si="0"/>
        <v>2</v>
      </c>
      <c r="F25" s="70">
        <f t="shared" si="2"/>
        <v>2</v>
      </c>
      <c r="G25" s="63">
        <v>0</v>
      </c>
      <c r="H25" s="64"/>
      <c r="I25" s="64">
        <v>2</v>
      </c>
      <c r="J25" s="64"/>
      <c r="K25" s="64"/>
      <c r="L25" s="64"/>
      <c r="M25" s="64"/>
    </row>
    <row r="26" spans="1:13" ht="12.75" hidden="1">
      <c r="A26" s="8" t="s">
        <v>25</v>
      </c>
      <c r="B26" s="8" t="s">
        <v>136</v>
      </c>
      <c r="C26" s="2" t="s">
        <v>189</v>
      </c>
      <c r="D26" s="92">
        <v>25</v>
      </c>
      <c r="E26" s="18">
        <f t="shared" si="0"/>
        <v>0</v>
      </c>
      <c r="F26" s="24">
        <f t="shared" si="2"/>
        <v>6</v>
      </c>
      <c r="G26" s="13">
        <v>6</v>
      </c>
      <c r="H26" s="6"/>
      <c r="I26" s="6"/>
      <c r="J26" s="6"/>
      <c r="K26" s="6"/>
      <c r="L26" s="6"/>
      <c r="M26" s="6"/>
    </row>
    <row r="27" spans="1:13" ht="12.75" hidden="1">
      <c r="A27" s="2" t="s">
        <v>4</v>
      </c>
      <c r="B27" s="2" t="s">
        <v>116</v>
      </c>
      <c r="C27" s="2" t="s">
        <v>191</v>
      </c>
      <c r="D27" s="92">
        <v>26</v>
      </c>
      <c r="E27" s="18">
        <f t="shared" si="0"/>
        <v>0</v>
      </c>
      <c r="F27" s="24">
        <f t="shared" si="2"/>
        <v>10</v>
      </c>
      <c r="G27" s="13">
        <v>10</v>
      </c>
      <c r="H27" s="6"/>
      <c r="I27" s="6"/>
      <c r="J27" s="6"/>
      <c r="K27" s="6"/>
      <c r="L27" s="6"/>
      <c r="M27" s="6"/>
    </row>
    <row r="28" spans="1:13" ht="12.75" hidden="1">
      <c r="A28" s="2" t="s">
        <v>131</v>
      </c>
      <c r="B28" s="2" t="s">
        <v>129</v>
      </c>
      <c r="C28" s="8" t="s">
        <v>189</v>
      </c>
      <c r="D28" s="92">
        <v>27</v>
      </c>
      <c r="E28" s="18">
        <f t="shared" si="0"/>
        <v>0</v>
      </c>
      <c r="F28" s="24">
        <f t="shared" si="2"/>
        <v>6</v>
      </c>
      <c r="G28" s="13">
        <v>6</v>
      </c>
      <c r="H28" s="6"/>
      <c r="I28" s="6"/>
      <c r="J28" s="6"/>
      <c r="K28" s="6"/>
      <c r="L28" s="6"/>
      <c r="M28" s="6"/>
    </row>
    <row r="29" spans="1:13" ht="12.75" hidden="1">
      <c r="A29" s="8" t="s">
        <v>38</v>
      </c>
      <c r="B29" s="8" t="s">
        <v>153</v>
      </c>
      <c r="C29" s="2" t="s">
        <v>189</v>
      </c>
      <c r="D29" s="92">
        <v>28</v>
      </c>
      <c r="E29" s="18">
        <f t="shared" si="0"/>
        <v>0</v>
      </c>
      <c r="F29" s="24">
        <f t="shared" si="2"/>
        <v>10</v>
      </c>
      <c r="G29" s="13">
        <v>10</v>
      </c>
      <c r="H29" s="6"/>
      <c r="I29" s="6"/>
      <c r="J29" s="6"/>
      <c r="K29" s="6"/>
      <c r="L29" s="6"/>
      <c r="M29" s="2"/>
    </row>
    <row r="30" spans="1:13" ht="12.75" hidden="1">
      <c r="A30" s="8" t="s">
        <v>41</v>
      </c>
      <c r="B30" s="8" t="s">
        <v>158</v>
      </c>
      <c r="C30" s="8" t="s">
        <v>189</v>
      </c>
      <c r="D30" s="92">
        <v>29</v>
      </c>
      <c r="E30" s="18">
        <f t="shared" si="0"/>
        <v>0</v>
      </c>
      <c r="F30" s="24">
        <f t="shared" si="2"/>
        <v>1</v>
      </c>
      <c r="G30" s="13">
        <v>1</v>
      </c>
      <c r="H30" s="6"/>
      <c r="I30" s="6"/>
      <c r="J30" s="6"/>
      <c r="K30" s="6"/>
      <c r="L30" s="6"/>
      <c r="M30" s="6"/>
    </row>
    <row r="31" spans="1:13" ht="12.75" hidden="1">
      <c r="A31" s="8" t="s">
        <v>37</v>
      </c>
      <c r="B31" s="8" t="s">
        <v>146</v>
      </c>
      <c r="C31" s="8" t="s">
        <v>189</v>
      </c>
      <c r="D31" s="92">
        <v>30</v>
      </c>
      <c r="E31" s="18">
        <f t="shared" si="0"/>
        <v>0</v>
      </c>
      <c r="F31" s="24">
        <f t="shared" si="2"/>
        <v>15</v>
      </c>
      <c r="G31" s="13">
        <v>15</v>
      </c>
      <c r="H31" s="6"/>
      <c r="I31" s="6"/>
      <c r="J31" s="6"/>
      <c r="K31" s="6"/>
      <c r="L31" s="6"/>
      <c r="M31" s="2"/>
    </row>
    <row r="32" spans="1:13" ht="12.75" hidden="1">
      <c r="A32" s="8" t="s">
        <v>96</v>
      </c>
      <c r="B32" s="8" t="s">
        <v>153</v>
      </c>
      <c r="C32" s="2" t="s">
        <v>189</v>
      </c>
      <c r="D32" s="92">
        <v>31</v>
      </c>
      <c r="E32" s="18">
        <f t="shared" si="0"/>
        <v>0</v>
      </c>
      <c r="F32" s="24">
        <f t="shared" si="2"/>
        <v>4</v>
      </c>
      <c r="G32" s="13">
        <v>4</v>
      </c>
      <c r="H32" s="6"/>
      <c r="I32" s="6"/>
      <c r="J32" s="6"/>
      <c r="K32" s="6"/>
      <c r="L32" s="6"/>
      <c r="M32" s="2"/>
    </row>
    <row r="33" spans="1:13" ht="12.75" hidden="1">
      <c r="A33" s="2" t="s">
        <v>105</v>
      </c>
      <c r="B33" s="2" t="s">
        <v>11</v>
      </c>
      <c r="C33" s="2" t="s">
        <v>190</v>
      </c>
      <c r="D33" s="92">
        <v>32</v>
      </c>
      <c r="E33" s="18">
        <f aca="true" t="shared" si="3" ref="E33:E64">SUM(H33:L33)</f>
        <v>0</v>
      </c>
      <c r="F33" s="40">
        <f>SUM(G33:L33)</f>
        <v>20</v>
      </c>
      <c r="G33" s="13">
        <v>20</v>
      </c>
      <c r="H33" s="6"/>
      <c r="I33" s="6"/>
      <c r="J33" s="6"/>
      <c r="K33" s="6"/>
      <c r="L33" s="6"/>
      <c r="M33" s="6"/>
    </row>
    <row r="34" spans="1:13" ht="12.75" hidden="1">
      <c r="A34" s="2" t="s">
        <v>120</v>
      </c>
      <c r="B34" s="2" t="s">
        <v>103</v>
      </c>
      <c r="C34" s="2" t="s">
        <v>191</v>
      </c>
      <c r="D34" s="92">
        <v>33</v>
      </c>
      <c r="E34" s="18">
        <f t="shared" si="3"/>
        <v>0</v>
      </c>
      <c r="F34" s="24">
        <f>E34+G34+M34</f>
        <v>22</v>
      </c>
      <c r="G34" s="13">
        <v>22</v>
      </c>
      <c r="H34" s="6"/>
      <c r="I34" s="2"/>
      <c r="J34" s="2"/>
      <c r="K34" s="6"/>
      <c r="L34" s="6"/>
      <c r="M34" s="2"/>
    </row>
    <row r="35" spans="1:13" ht="12.75" hidden="1">
      <c r="A35" s="2" t="s">
        <v>133</v>
      </c>
      <c r="B35" s="2" t="s">
        <v>11</v>
      </c>
      <c r="C35" s="8" t="s">
        <v>189</v>
      </c>
      <c r="D35" s="92">
        <v>34</v>
      </c>
      <c r="E35" s="18">
        <f t="shared" si="3"/>
        <v>0</v>
      </c>
      <c r="F35" s="24">
        <f>E35+G35+M35</f>
        <v>4</v>
      </c>
      <c r="G35" s="13">
        <v>4</v>
      </c>
      <c r="H35" s="6"/>
      <c r="I35" s="6"/>
      <c r="J35" s="6"/>
      <c r="K35" s="6"/>
      <c r="L35" s="6"/>
      <c r="M35" s="2"/>
    </row>
    <row r="36" spans="1:13" ht="12.75" hidden="1">
      <c r="A36" s="8" t="s">
        <v>133</v>
      </c>
      <c r="B36" s="8" t="s">
        <v>11</v>
      </c>
      <c r="C36" s="2" t="s">
        <v>190</v>
      </c>
      <c r="D36" s="92">
        <v>35</v>
      </c>
      <c r="E36" s="18">
        <f t="shared" si="3"/>
        <v>0</v>
      </c>
      <c r="F36" s="40">
        <f>SUM(G36:L36)</f>
        <v>2</v>
      </c>
      <c r="G36" s="13">
        <v>2</v>
      </c>
      <c r="H36" s="6"/>
      <c r="I36" s="6"/>
      <c r="J36" s="6"/>
      <c r="K36" s="6"/>
      <c r="L36" s="6"/>
      <c r="M36" s="2"/>
    </row>
    <row r="37" spans="1:13" ht="12.75" hidden="1">
      <c r="A37" s="8" t="s">
        <v>98</v>
      </c>
      <c r="B37" s="8" t="s">
        <v>148</v>
      </c>
      <c r="C37" s="2" t="s">
        <v>191</v>
      </c>
      <c r="D37" s="92">
        <v>36</v>
      </c>
      <c r="E37" s="18">
        <f t="shared" si="3"/>
        <v>0</v>
      </c>
      <c r="F37" s="24">
        <f>E37+G37+M37</f>
        <v>12</v>
      </c>
      <c r="G37" s="13">
        <v>12</v>
      </c>
      <c r="H37" s="6"/>
      <c r="I37" s="2"/>
      <c r="J37" s="2"/>
      <c r="K37" s="6"/>
      <c r="L37" s="6"/>
      <c r="M37" s="2"/>
    </row>
    <row r="38" spans="1:13" ht="12.75" hidden="1">
      <c r="A38" s="2" t="s">
        <v>89</v>
      </c>
      <c r="B38" s="2" t="s">
        <v>0</v>
      </c>
      <c r="C38" s="2" t="s">
        <v>190</v>
      </c>
      <c r="D38" s="92">
        <v>37</v>
      </c>
      <c r="E38" s="18">
        <f t="shared" si="3"/>
        <v>0</v>
      </c>
      <c r="F38" s="40">
        <f>SUM(G38:L38)</f>
        <v>14</v>
      </c>
      <c r="G38" s="13">
        <v>14</v>
      </c>
      <c r="H38" s="6"/>
      <c r="I38" s="6"/>
      <c r="J38" s="6"/>
      <c r="K38" s="6"/>
      <c r="L38" s="6"/>
      <c r="M38" s="2"/>
    </row>
    <row r="39" spans="1:13" ht="12.75" hidden="1">
      <c r="A39" s="8" t="s">
        <v>101</v>
      </c>
      <c r="B39" s="8" t="s">
        <v>158</v>
      </c>
      <c r="C39" s="2" t="s">
        <v>191</v>
      </c>
      <c r="D39" s="92">
        <v>38</v>
      </c>
      <c r="E39" s="18">
        <f t="shared" si="3"/>
        <v>0</v>
      </c>
      <c r="F39" s="24">
        <f>E39+G39+M39</f>
        <v>2</v>
      </c>
      <c r="G39" s="13">
        <v>2</v>
      </c>
      <c r="H39" s="6"/>
      <c r="I39" s="2"/>
      <c r="J39" s="2"/>
      <c r="K39" s="6"/>
      <c r="L39" s="6"/>
      <c r="M39" s="2"/>
    </row>
    <row r="40" spans="1:13" ht="12.75" hidden="1">
      <c r="A40" s="2" t="s">
        <v>99</v>
      </c>
      <c r="B40" s="2" t="s">
        <v>153</v>
      </c>
      <c r="C40" s="2" t="s">
        <v>191</v>
      </c>
      <c r="D40" s="92">
        <v>39</v>
      </c>
      <c r="E40" s="18">
        <f t="shared" si="3"/>
        <v>0</v>
      </c>
      <c r="F40" s="24">
        <f>E40+G40+M40</f>
        <v>6</v>
      </c>
      <c r="G40" s="13">
        <v>6</v>
      </c>
      <c r="H40" s="6"/>
      <c r="I40" s="6"/>
      <c r="J40" s="6"/>
      <c r="K40" s="2"/>
      <c r="L40" s="2"/>
      <c r="M40" s="2"/>
    </row>
    <row r="41" spans="1:13" ht="12.75" hidden="1">
      <c r="A41" s="2" t="s">
        <v>170</v>
      </c>
      <c r="B41" s="2" t="s">
        <v>153</v>
      </c>
      <c r="C41" s="2" t="s">
        <v>191</v>
      </c>
      <c r="D41" s="92">
        <v>40</v>
      </c>
      <c r="E41" s="18">
        <f t="shared" si="3"/>
        <v>0</v>
      </c>
      <c r="F41" s="24">
        <f>E41+G41+M41</f>
        <v>25</v>
      </c>
      <c r="G41" s="13">
        <v>25</v>
      </c>
      <c r="H41" s="6"/>
      <c r="I41" s="6"/>
      <c r="J41" s="6"/>
      <c r="K41" s="6"/>
      <c r="L41" s="6"/>
      <c r="M41" s="2"/>
    </row>
    <row r="42" spans="1:13" ht="12.75" hidden="1">
      <c r="A42" s="2" t="s">
        <v>118</v>
      </c>
      <c r="B42" s="2" t="s">
        <v>148</v>
      </c>
      <c r="C42" s="2" t="s">
        <v>191</v>
      </c>
      <c r="D42" s="92">
        <v>41</v>
      </c>
      <c r="E42" s="18">
        <f t="shared" si="3"/>
        <v>0</v>
      </c>
      <c r="F42" s="24">
        <f>E42+G42+M42</f>
        <v>15</v>
      </c>
      <c r="G42" s="13">
        <v>15</v>
      </c>
      <c r="H42" s="6"/>
      <c r="I42" s="6"/>
      <c r="J42" s="6"/>
      <c r="K42" s="2"/>
      <c r="L42" s="2"/>
      <c r="M42" s="6"/>
    </row>
    <row r="43" spans="1:13" ht="12.75" hidden="1">
      <c r="A43" s="2" t="s">
        <v>174</v>
      </c>
      <c r="B43" s="2" t="s">
        <v>50</v>
      </c>
      <c r="C43" s="2" t="s">
        <v>190</v>
      </c>
      <c r="D43" s="92">
        <v>42</v>
      </c>
      <c r="E43" s="18">
        <f t="shared" si="3"/>
        <v>0</v>
      </c>
      <c r="F43" s="40">
        <f>SUM(G43:L43)</f>
        <v>10</v>
      </c>
      <c r="G43" s="13">
        <v>10</v>
      </c>
      <c r="H43" s="6"/>
      <c r="I43" s="6"/>
      <c r="J43" s="6"/>
      <c r="K43" s="6"/>
      <c r="L43" s="6"/>
      <c r="M43" s="2"/>
    </row>
    <row r="44" spans="1:13" ht="12.75" hidden="1">
      <c r="A44" s="2" t="s">
        <v>45</v>
      </c>
      <c r="B44" s="2" t="s">
        <v>0</v>
      </c>
      <c r="C44" s="2" t="s">
        <v>190</v>
      </c>
      <c r="D44" s="92">
        <v>43</v>
      </c>
      <c r="E44" s="18">
        <f t="shared" si="3"/>
        <v>0</v>
      </c>
      <c r="F44" s="40">
        <f>SUM(G44:L44)</f>
        <v>10</v>
      </c>
      <c r="G44" s="13">
        <v>10</v>
      </c>
      <c r="H44" s="6"/>
      <c r="I44" s="6"/>
      <c r="J44" s="6"/>
      <c r="K44" s="6"/>
      <c r="L44" s="6"/>
      <c r="M44" s="6"/>
    </row>
    <row r="45" spans="1:13" ht="12.75" hidden="1">
      <c r="A45" s="2" t="s">
        <v>137</v>
      </c>
      <c r="B45" s="2" t="s">
        <v>11</v>
      </c>
      <c r="C45" s="2" t="s">
        <v>190</v>
      </c>
      <c r="D45" s="92">
        <v>44</v>
      </c>
      <c r="E45" s="18">
        <f t="shared" si="3"/>
        <v>0</v>
      </c>
      <c r="F45" s="40">
        <f>SUM(G45:L45)</f>
        <v>18</v>
      </c>
      <c r="G45" s="13">
        <v>18</v>
      </c>
      <c r="H45" s="6"/>
      <c r="I45" s="6"/>
      <c r="J45" s="6"/>
      <c r="K45" s="6"/>
      <c r="L45" s="6"/>
      <c r="M45" s="2"/>
    </row>
    <row r="46" spans="1:13" ht="12.75" hidden="1">
      <c r="A46" s="2" t="s">
        <v>92</v>
      </c>
      <c r="B46" s="2" t="s">
        <v>103</v>
      </c>
      <c r="C46" s="8" t="s">
        <v>189</v>
      </c>
      <c r="D46" s="92">
        <v>45</v>
      </c>
      <c r="E46" s="18">
        <f t="shared" si="3"/>
        <v>0</v>
      </c>
      <c r="F46" s="24">
        <f>E46+G46+M46</f>
        <v>12</v>
      </c>
      <c r="G46" s="13">
        <v>12</v>
      </c>
      <c r="H46" s="6"/>
      <c r="I46" s="6"/>
      <c r="J46" s="6"/>
      <c r="K46" s="6"/>
      <c r="L46" s="6"/>
      <c r="M46" s="6"/>
    </row>
    <row r="47" spans="1:13" ht="12.75" hidden="1">
      <c r="A47" s="2" t="s">
        <v>90</v>
      </c>
      <c r="B47" s="2" t="s">
        <v>11</v>
      </c>
      <c r="C47" s="2" t="s">
        <v>190</v>
      </c>
      <c r="D47" s="92">
        <v>46</v>
      </c>
      <c r="E47" s="18">
        <f t="shared" si="3"/>
        <v>0</v>
      </c>
      <c r="F47" s="40">
        <f>SUM(G47:L47)</f>
        <v>5</v>
      </c>
      <c r="G47" s="13">
        <v>5</v>
      </c>
      <c r="H47" s="6"/>
      <c r="I47" s="6"/>
      <c r="J47" s="6"/>
      <c r="K47" s="6"/>
      <c r="L47" s="6"/>
      <c r="M47" s="2"/>
    </row>
    <row r="48" spans="1:13" ht="12.75" hidden="1">
      <c r="A48" s="8" t="s">
        <v>26</v>
      </c>
      <c r="B48" s="8" t="s">
        <v>103</v>
      </c>
      <c r="C48" s="2" t="s">
        <v>189</v>
      </c>
      <c r="D48" s="92">
        <v>47</v>
      </c>
      <c r="E48" s="18">
        <f t="shared" si="3"/>
        <v>0</v>
      </c>
      <c r="F48" s="24">
        <f>E48+G48+M48</f>
        <v>4</v>
      </c>
      <c r="G48" s="13">
        <v>4</v>
      </c>
      <c r="H48" s="6"/>
      <c r="I48" s="6"/>
      <c r="J48" s="6"/>
      <c r="K48" s="6"/>
      <c r="L48" s="6"/>
      <c r="M48" s="2"/>
    </row>
    <row r="49" spans="1:13" ht="12.75" hidden="1">
      <c r="A49" s="2" t="s">
        <v>47</v>
      </c>
      <c r="B49" s="2" t="s">
        <v>112</v>
      </c>
      <c r="C49" s="2" t="s">
        <v>190</v>
      </c>
      <c r="D49" s="92">
        <v>48</v>
      </c>
      <c r="E49" s="18">
        <f t="shared" si="3"/>
        <v>0</v>
      </c>
      <c r="F49" s="40">
        <f>SUM(G49:L49)</f>
        <v>4</v>
      </c>
      <c r="G49" s="13">
        <v>4</v>
      </c>
      <c r="H49" s="6"/>
      <c r="I49" s="6"/>
      <c r="J49" s="6"/>
      <c r="K49" s="6"/>
      <c r="L49" s="6"/>
      <c r="M49" s="2"/>
    </row>
    <row r="50" spans="1:13" ht="12.75" hidden="1">
      <c r="A50" s="2" t="s">
        <v>9</v>
      </c>
      <c r="B50" s="2" t="s">
        <v>136</v>
      </c>
      <c r="C50" s="2" t="s">
        <v>190</v>
      </c>
      <c r="D50" s="92">
        <v>49</v>
      </c>
      <c r="E50" s="18">
        <f t="shared" si="3"/>
        <v>0</v>
      </c>
      <c r="F50" s="40">
        <f>SUM(G50:L50)</f>
        <v>33</v>
      </c>
      <c r="G50" s="13">
        <v>33</v>
      </c>
      <c r="H50" s="6"/>
      <c r="I50" s="6"/>
      <c r="J50" s="6"/>
      <c r="K50" s="6"/>
      <c r="L50" s="6"/>
      <c r="M50" s="2"/>
    </row>
    <row r="51" spans="1:13" ht="12.75" hidden="1">
      <c r="A51" s="2" t="s">
        <v>43</v>
      </c>
      <c r="B51" s="2" t="s">
        <v>159</v>
      </c>
      <c r="C51" s="2" t="s">
        <v>190</v>
      </c>
      <c r="D51" s="92">
        <v>50</v>
      </c>
      <c r="E51" s="18">
        <f t="shared" si="3"/>
        <v>0</v>
      </c>
      <c r="F51" s="40">
        <f>SUM(G51:L51)</f>
        <v>20</v>
      </c>
      <c r="G51" s="13">
        <v>20</v>
      </c>
      <c r="H51" s="6"/>
      <c r="I51" s="6"/>
      <c r="J51" s="6"/>
      <c r="K51" s="6"/>
      <c r="L51" s="6"/>
      <c r="M51" s="2"/>
    </row>
    <row r="52" spans="1:13" ht="12.75" hidden="1">
      <c r="A52" s="2" t="s">
        <v>81</v>
      </c>
      <c r="B52" s="2" t="s">
        <v>153</v>
      </c>
      <c r="C52" s="2" t="s">
        <v>191</v>
      </c>
      <c r="D52" s="92">
        <v>51</v>
      </c>
      <c r="E52" s="18">
        <f t="shared" si="3"/>
        <v>0</v>
      </c>
      <c r="F52" s="24">
        <f>E52+G52+M52</f>
        <v>10</v>
      </c>
      <c r="G52" s="13">
        <v>10</v>
      </c>
      <c r="H52" s="6"/>
      <c r="I52" s="6"/>
      <c r="J52" s="6"/>
      <c r="K52" s="6"/>
      <c r="L52" s="6"/>
      <c r="M52" s="2"/>
    </row>
    <row r="53" spans="1:13" ht="12.75" hidden="1">
      <c r="A53" s="2" t="s">
        <v>44</v>
      </c>
      <c r="B53" s="2" t="s">
        <v>63</v>
      </c>
      <c r="C53" s="2" t="s">
        <v>190</v>
      </c>
      <c r="D53" s="92">
        <v>52</v>
      </c>
      <c r="E53" s="18">
        <f t="shared" si="3"/>
        <v>0</v>
      </c>
      <c r="F53" s="40">
        <f>SUM(G53:L53)</f>
        <v>15</v>
      </c>
      <c r="G53" s="13">
        <v>15</v>
      </c>
      <c r="H53" s="6"/>
      <c r="I53" s="6"/>
      <c r="J53" s="6"/>
      <c r="K53" s="6"/>
      <c r="L53" s="6"/>
      <c r="M53" s="2"/>
    </row>
    <row r="54" spans="1:13" ht="12.75" hidden="1">
      <c r="A54" s="2" t="s">
        <v>119</v>
      </c>
      <c r="B54" s="2" t="s">
        <v>104</v>
      </c>
      <c r="C54" s="2" t="s">
        <v>191</v>
      </c>
      <c r="D54" s="92">
        <v>53</v>
      </c>
      <c r="E54" s="18">
        <f t="shared" si="3"/>
        <v>0</v>
      </c>
      <c r="F54" s="24">
        <f>E54+G54+M54</f>
        <v>12</v>
      </c>
      <c r="G54" s="13">
        <v>12</v>
      </c>
      <c r="H54" s="6"/>
      <c r="I54" s="6"/>
      <c r="J54" s="6"/>
      <c r="K54" s="6"/>
      <c r="L54" s="6"/>
      <c r="M54" s="2"/>
    </row>
    <row r="55" spans="1:13" ht="12.75" hidden="1">
      <c r="A55" s="8" t="s">
        <v>85</v>
      </c>
      <c r="B55" s="8" t="s">
        <v>136</v>
      </c>
      <c r="C55" s="2" t="s">
        <v>191</v>
      </c>
      <c r="D55" s="92">
        <v>54</v>
      </c>
      <c r="E55" s="18">
        <f t="shared" si="3"/>
        <v>0</v>
      </c>
      <c r="F55" s="24">
        <f>E55+G55+M55</f>
        <v>2</v>
      </c>
      <c r="G55" s="13">
        <v>2</v>
      </c>
      <c r="H55" s="6"/>
      <c r="I55" s="2"/>
      <c r="J55" s="2"/>
      <c r="K55" s="2"/>
      <c r="L55" s="2"/>
      <c r="M55" s="6"/>
    </row>
    <row r="56" spans="1:13" ht="12.75" hidden="1">
      <c r="A56" s="8" t="s">
        <v>83</v>
      </c>
      <c r="B56" s="8" t="s">
        <v>87</v>
      </c>
      <c r="C56" s="2" t="s">
        <v>191</v>
      </c>
      <c r="D56" s="92">
        <v>55</v>
      </c>
      <c r="E56" s="18">
        <f t="shared" si="3"/>
        <v>0</v>
      </c>
      <c r="F56" s="24">
        <f>E56+G56+M56</f>
        <v>14</v>
      </c>
      <c r="G56" s="13">
        <v>14</v>
      </c>
      <c r="H56" s="6"/>
      <c r="I56" s="2"/>
      <c r="J56" s="2"/>
      <c r="K56" s="2"/>
      <c r="L56" s="2"/>
      <c r="M56" s="2"/>
    </row>
    <row r="57" spans="1:13" ht="12.75" hidden="1">
      <c r="A57" s="8" t="s">
        <v>27</v>
      </c>
      <c r="B57" s="8" t="s">
        <v>147</v>
      </c>
      <c r="C57" s="2" t="s">
        <v>189</v>
      </c>
      <c r="D57" s="92">
        <v>56</v>
      </c>
      <c r="E57" s="18">
        <f t="shared" si="3"/>
        <v>0</v>
      </c>
      <c r="F57" s="24">
        <f>E57+G57+M57</f>
        <v>2</v>
      </c>
      <c r="G57" s="13">
        <v>2</v>
      </c>
      <c r="H57" s="6"/>
      <c r="I57" s="6"/>
      <c r="J57" s="6"/>
      <c r="K57" s="6"/>
      <c r="L57" s="6"/>
      <c r="M57" s="2"/>
    </row>
    <row r="58" spans="1:13" ht="12.75" hidden="1">
      <c r="A58" s="28" t="s">
        <v>2</v>
      </c>
      <c r="B58" s="2" t="s">
        <v>171</v>
      </c>
      <c r="C58" s="2" t="s">
        <v>191</v>
      </c>
      <c r="D58" s="92">
        <v>57</v>
      </c>
      <c r="E58" s="18">
        <f t="shared" si="3"/>
        <v>0</v>
      </c>
      <c r="F58" s="24">
        <f>E58+G58+M58</f>
        <v>20</v>
      </c>
      <c r="G58" s="13">
        <v>20</v>
      </c>
      <c r="H58" s="6"/>
      <c r="I58" s="6"/>
      <c r="J58" s="6"/>
      <c r="K58" s="6"/>
      <c r="L58" s="6"/>
      <c r="M58" s="2"/>
    </row>
    <row r="59" spans="1:13" ht="12.75" hidden="1">
      <c r="A59" s="2" t="s">
        <v>29</v>
      </c>
      <c r="B59" s="2" t="s">
        <v>103</v>
      </c>
      <c r="C59" s="2" t="s">
        <v>190</v>
      </c>
      <c r="D59" s="92">
        <v>58</v>
      </c>
      <c r="E59" s="18">
        <f t="shared" si="3"/>
        <v>0</v>
      </c>
      <c r="F59" s="40">
        <f>SUM(G59:L59)</f>
        <v>2</v>
      </c>
      <c r="G59" s="13">
        <v>2</v>
      </c>
      <c r="H59" s="6"/>
      <c r="I59" s="6"/>
      <c r="J59" s="6"/>
      <c r="K59" s="6"/>
      <c r="L59" s="6"/>
      <c r="M59" s="6"/>
    </row>
    <row r="60" spans="1:13" ht="12.75" hidden="1">
      <c r="A60" s="2" t="s">
        <v>28</v>
      </c>
      <c r="B60" s="2" t="s">
        <v>115</v>
      </c>
      <c r="C60" s="2" t="s">
        <v>190</v>
      </c>
      <c r="D60" s="92">
        <v>59</v>
      </c>
      <c r="E60" s="18">
        <f t="shared" si="3"/>
        <v>0</v>
      </c>
      <c r="F60" s="40">
        <f>SUM(G60:L60)</f>
        <v>14</v>
      </c>
      <c r="G60" s="13">
        <v>14</v>
      </c>
      <c r="H60" s="6"/>
      <c r="I60" s="6"/>
      <c r="J60" s="6"/>
      <c r="K60" s="6"/>
      <c r="L60" s="6"/>
      <c r="M60" s="2"/>
    </row>
    <row r="61" spans="1:13" ht="12.75" hidden="1">
      <c r="A61" s="2" t="s">
        <v>128</v>
      </c>
      <c r="B61" s="2" t="s">
        <v>11</v>
      </c>
      <c r="C61" s="8" t="s">
        <v>189</v>
      </c>
      <c r="D61" s="92">
        <v>60</v>
      </c>
      <c r="E61" s="18">
        <f t="shared" si="3"/>
        <v>0</v>
      </c>
      <c r="F61" s="24">
        <f>E61+G61+M61</f>
        <v>20</v>
      </c>
      <c r="G61" s="13">
        <v>20</v>
      </c>
      <c r="H61" s="6"/>
      <c r="I61" s="6"/>
      <c r="J61" s="6"/>
      <c r="K61" s="6"/>
      <c r="L61" s="6"/>
      <c r="M61" s="6"/>
    </row>
    <row r="62" spans="1:13" ht="12.75" hidden="1">
      <c r="A62" s="2" t="s">
        <v>97</v>
      </c>
      <c r="B62" s="2" t="s">
        <v>159</v>
      </c>
      <c r="C62" s="2" t="s">
        <v>191</v>
      </c>
      <c r="D62" s="92">
        <v>61</v>
      </c>
      <c r="E62" s="18">
        <f t="shared" si="3"/>
        <v>0</v>
      </c>
      <c r="F62" s="24">
        <f>E62+G62+M62</f>
        <v>15</v>
      </c>
      <c r="G62" s="13">
        <v>15</v>
      </c>
      <c r="H62" s="6"/>
      <c r="I62" s="6"/>
      <c r="J62" s="6"/>
      <c r="K62" s="6"/>
      <c r="L62" s="6"/>
      <c r="M62" s="6"/>
    </row>
    <row r="63" spans="1:13" ht="12.75" hidden="1">
      <c r="A63" s="8" t="s">
        <v>23</v>
      </c>
      <c r="B63" s="2" t="s">
        <v>153</v>
      </c>
      <c r="C63" s="2" t="s">
        <v>189</v>
      </c>
      <c r="D63" s="92">
        <v>62</v>
      </c>
      <c r="E63" s="18">
        <f t="shared" si="3"/>
        <v>0</v>
      </c>
      <c r="F63" s="24">
        <f>E63+G63+M63</f>
        <v>12</v>
      </c>
      <c r="G63" s="13">
        <v>12</v>
      </c>
      <c r="H63" s="6"/>
      <c r="I63" s="6"/>
      <c r="J63" s="6"/>
      <c r="K63" s="6"/>
      <c r="L63" s="6"/>
      <c r="M63" s="2"/>
    </row>
    <row r="64" spans="1:13" ht="12.75" hidden="1">
      <c r="A64" s="2" t="s">
        <v>130</v>
      </c>
      <c r="B64" s="2" t="s">
        <v>104</v>
      </c>
      <c r="C64" s="2" t="s">
        <v>189</v>
      </c>
      <c r="D64" s="92">
        <v>63</v>
      </c>
      <c r="E64" s="18">
        <f t="shared" si="3"/>
        <v>0</v>
      </c>
      <c r="F64" s="24">
        <f>E64+G64+M64</f>
        <v>8</v>
      </c>
      <c r="G64" s="13">
        <v>8</v>
      </c>
      <c r="H64" s="6"/>
      <c r="I64" s="6"/>
      <c r="J64" s="6"/>
      <c r="K64" s="6"/>
      <c r="L64" s="6"/>
      <c r="M64" s="2"/>
    </row>
    <row r="65" spans="1:13" ht="12.75" hidden="1">
      <c r="A65" s="2" t="s">
        <v>134</v>
      </c>
      <c r="B65" s="2" t="s">
        <v>135</v>
      </c>
      <c r="C65" s="2" t="s">
        <v>190</v>
      </c>
      <c r="D65" s="92">
        <v>64</v>
      </c>
      <c r="E65" s="18">
        <f aca="true" t="shared" si="4" ref="E65:E74">SUM(H65:L65)</f>
        <v>0</v>
      </c>
      <c r="F65" s="40">
        <f>SUM(G65:L65)</f>
        <v>18</v>
      </c>
      <c r="G65" s="13">
        <v>18</v>
      </c>
      <c r="H65" s="6"/>
      <c r="I65" s="6"/>
      <c r="J65" s="6"/>
      <c r="K65" s="6"/>
      <c r="L65" s="6"/>
      <c r="M65" s="2"/>
    </row>
    <row r="66" spans="1:13" ht="12.75" hidden="1">
      <c r="A66" s="2" t="s">
        <v>84</v>
      </c>
      <c r="B66" s="2" t="s">
        <v>86</v>
      </c>
      <c r="C66" s="2" t="s">
        <v>191</v>
      </c>
      <c r="D66" s="92">
        <v>65</v>
      </c>
      <c r="E66" s="18">
        <f t="shared" si="4"/>
        <v>0</v>
      </c>
      <c r="F66" s="24">
        <f>E66+G66+M66</f>
        <v>4</v>
      </c>
      <c r="G66" s="13">
        <v>4</v>
      </c>
      <c r="H66" s="16"/>
      <c r="I66" s="7"/>
      <c r="J66" s="7"/>
      <c r="K66" s="6"/>
      <c r="L66" s="6"/>
      <c r="M66" s="6"/>
    </row>
    <row r="67" spans="1:13" ht="12.75" hidden="1">
      <c r="A67" s="2" t="s">
        <v>24</v>
      </c>
      <c r="B67" s="2" t="s">
        <v>173</v>
      </c>
      <c r="C67" s="2" t="s">
        <v>189</v>
      </c>
      <c r="D67" s="92">
        <v>66</v>
      </c>
      <c r="E67" s="18">
        <f t="shared" si="4"/>
        <v>0</v>
      </c>
      <c r="F67" s="24">
        <f>E67+G67+M67</f>
        <v>10</v>
      </c>
      <c r="G67" s="13">
        <v>10</v>
      </c>
      <c r="H67" s="6"/>
      <c r="I67" s="6"/>
      <c r="J67" s="6"/>
      <c r="K67" s="6"/>
      <c r="L67" s="6"/>
      <c r="M67" s="6"/>
    </row>
    <row r="68" spans="1:13" ht="12.75" hidden="1">
      <c r="A68" s="8" t="s">
        <v>36</v>
      </c>
      <c r="B68" s="8" t="s">
        <v>153</v>
      </c>
      <c r="C68" s="8" t="s">
        <v>189</v>
      </c>
      <c r="D68" s="92">
        <v>67</v>
      </c>
      <c r="E68" s="18">
        <f t="shared" si="4"/>
        <v>0</v>
      </c>
      <c r="F68" s="24">
        <f>E68+G68+M68</f>
        <v>25</v>
      </c>
      <c r="G68" s="13">
        <v>25</v>
      </c>
      <c r="H68" s="6"/>
      <c r="I68" s="6"/>
      <c r="J68" s="6"/>
      <c r="K68" s="6"/>
      <c r="L68" s="6"/>
      <c r="M68" s="2"/>
    </row>
    <row r="69" spans="1:13" ht="12.75" hidden="1">
      <c r="A69" s="2" t="s">
        <v>100</v>
      </c>
      <c r="B69" s="2" t="s">
        <v>158</v>
      </c>
      <c r="C69" s="2" t="s">
        <v>191</v>
      </c>
      <c r="D69" s="92">
        <v>68</v>
      </c>
      <c r="E69" s="18">
        <f t="shared" si="4"/>
        <v>0</v>
      </c>
      <c r="F69" s="24">
        <f>E69+G69+M69</f>
        <v>16</v>
      </c>
      <c r="G69" s="13">
        <v>16</v>
      </c>
      <c r="H69" s="6"/>
      <c r="I69" s="6"/>
      <c r="J69" s="6"/>
      <c r="K69" s="6"/>
      <c r="L69" s="6"/>
      <c r="M69" s="6"/>
    </row>
    <row r="70" spans="1:13" ht="12.75" hidden="1">
      <c r="A70" s="2" t="s">
        <v>88</v>
      </c>
      <c r="B70" s="2" t="s">
        <v>114</v>
      </c>
      <c r="C70" s="2" t="s">
        <v>190</v>
      </c>
      <c r="D70" s="92">
        <v>69</v>
      </c>
      <c r="E70" s="18">
        <f t="shared" si="4"/>
        <v>0</v>
      </c>
      <c r="F70" s="40">
        <f>SUM(G70:L70)</f>
        <v>12</v>
      </c>
      <c r="G70" s="13">
        <v>12</v>
      </c>
      <c r="H70" s="6"/>
      <c r="I70" s="6"/>
      <c r="J70" s="6"/>
      <c r="K70" s="6"/>
      <c r="L70" s="6"/>
      <c r="M70" s="2"/>
    </row>
    <row r="71" spans="1:13" ht="12.75" hidden="1">
      <c r="A71" s="2" t="s">
        <v>80</v>
      </c>
      <c r="B71" s="2" t="s">
        <v>158</v>
      </c>
      <c r="C71" s="2" t="s">
        <v>191</v>
      </c>
      <c r="D71" s="92">
        <v>70</v>
      </c>
      <c r="E71" s="18">
        <f t="shared" si="4"/>
        <v>0</v>
      </c>
      <c r="F71" s="24">
        <f>E71+G71+M71</f>
        <v>33</v>
      </c>
      <c r="G71" s="13">
        <v>33</v>
      </c>
      <c r="H71" s="6"/>
      <c r="I71" s="6"/>
      <c r="J71" s="6"/>
      <c r="K71" s="6"/>
      <c r="L71" s="6"/>
      <c r="M71" s="2"/>
    </row>
    <row r="72" spans="1:13" ht="12.75" hidden="1">
      <c r="A72" s="2" t="s">
        <v>93</v>
      </c>
      <c r="B72" s="2" t="s">
        <v>103</v>
      </c>
      <c r="C72" s="8" t="s">
        <v>189</v>
      </c>
      <c r="D72" s="92">
        <v>71</v>
      </c>
      <c r="E72" s="18">
        <f t="shared" si="4"/>
        <v>0</v>
      </c>
      <c r="F72" s="24">
        <f>E72+G72+M72</f>
        <v>10</v>
      </c>
      <c r="G72" s="13">
        <v>10</v>
      </c>
      <c r="H72" s="6"/>
      <c r="I72" s="6"/>
      <c r="J72" s="6"/>
      <c r="K72" s="6"/>
      <c r="L72" s="6"/>
      <c r="M72" s="6"/>
    </row>
    <row r="73" spans="1:13" ht="12.75" hidden="1">
      <c r="A73" s="8" t="s">
        <v>40</v>
      </c>
      <c r="B73" s="8" t="s">
        <v>34</v>
      </c>
      <c r="C73" s="8" t="s">
        <v>189</v>
      </c>
      <c r="D73" s="92">
        <v>72</v>
      </c>
      <c r="E73" s="18">
        <f t="shared" si="4"/>
        <v>0</v>
      </c>
      <c r="F73" s="24">
        <f>E73+G73+M73</f>
        <v>4</v>
      </c>
      <c r="G73" s="13">
        <v>4</v>
      </c>
      <c r="H73" s="6"/>
      <c r="I73" s="6"/>
      <c r="J73" s="6"/>
      <c r="K73" s="6"/>
      <c r="L73" s="6"/>
      <c r="M73" s="6"/>
    </row>
    <row r="74" spans="1:13" ht="12.75" hidden="1">
      <c r="A74" s="2" t="s">
        <v>79</v>
      </c>
      <c r="B74" s="2" t="s">
        <v>158</v>
      </c>
      <c r="C74" s="2" t="s">
        <v>191</v>
      </c>
      <c r="D74" s="92">
        <v>73</v>
      </c>
      <c r="E74" s="18">
        <f t="shared" si="4"/>
        <v>0</v>
      </c>
      <c r="F74" s="24">
        <f>E74+G74+M74</f>
        <v>20</v>
      </c>
      <c r="G74" s="13">
        <v>20</v>
      </c>
      <c r="H74" s="6"/>
      <c r="I74" s="6"/>
      <c r="J74" s="6"/>
      <c r="K74" s="6"/>
      <c r="L74" s="6"/>
      <c r="M74" s="2"/>
    </row>
    <row r="77" spans="1:20" ht="15">
      <c r="A77" s="109" t="s">
        <v>373</v>
      </c>
      <c r="D77" s="38"/>
      <c r="E77" s="45"/>
      <c r="F77" s="35"/>
      <c r="G77" s="1"/>
      <c r="I77" s="1"/>
      <c r="J77" s="1"/>
      <c r="K77" s="1"/>
      <c r="L77" s="1"/>
      <c r="M77" s="1"/>
      <c r="O77" s="1"/>
      <c r="P77" s="1"/>
      <c r="Q77" s="1"/>
      <c r="R77" s="1"/>
      <c r="S77" s="1"/>
      <c r="T77" s="1"/>
    </row>
    <row r="78" spans="1:15" s="65" customFormat="1" ht="12.75">
      <c r="A78" s="103" t="s">
        <v>308</v>
      </c>
      <c r="B78" s="103" t="s">
        <v>0</v>
      </c>
      <c r="C78" s="103" t="s">
        <v>228</v>
      </c>
      <c r="D78" s="92"/>
      <c r="E78" s="93">
        <f>SUM(H78:L78)</f>
        <v>40</v>
      </c>
      <c r="F78" s="85">
        <f>E78+G78+M78</f>
        <v>40</v>
      </c>
      <c r="G78" s="92">
        <v>0</v>
      </c>
      <c r="H78" s="84"/>
      <c r="I78" s="84"/>
      <c r="J78" s="84">
        <v>20</v>
      </c>
      <c r="K78" s="84">
        <v>20</v>
      </c>
      <c r="L78" s="84"/>
      <c r="M78" s="103"/>
      <c r="N78" s="71"/>
      <c r="O78" s="69"/>
    </row>
  </sheetData>
  <printOptions horizontalCentered="1"/>
  <pageMargins left="0.7480314960629921" right="0.7480314960629921" top="0.984251968503937" bottom="0.984251968503937" header="0.5118110236220472" footer="0.5118110236220472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workbookViewId="0" topLeftCell="A1">
      <selection activeCell="N13" sqref="N13"/>
    </sheetView>
  </sheetViews>
  <sheetFormatPr defaultColWidth="9.140625" defaultRowHeight="12.75"/>
  <cols>
    <col min="1" max="1" width="25.7109375" style="0" customWidth="1"/>
    <col min="2" max="2" width="22.7109375" style="0" customWidth="1"/>
    <col min="3" max="3" width="5.8515625" style="45" customWidth="1"/>
    <col min="4" max="4" width="5.7109375" style="45" customWidth="1"/>
    <col min="5" max="5" width="5.7109375" style="33" customWidth="1"/>
    <col min="6" max="7" width="5.7109375" style="25" customWidth="1"/>
    <col min="8" max="12" width="5.7109375" style="1" customWidth="1"/>
    <col min="13" max="13" width="9.8515625" style="0" bestFit="1" customWidth="1"/>
    <col min="14" max="14" width="17.140625" style="0" customWidth="1"/>
    <col min="15" max="16384" width="8.8515625" style="0" customWidth="1"/>
  </cols>
  <sheetData>
    <row r="1" spans="1:13" ht="118.5" customHeight="1">
      <c r="A1" s="12" t="s">
        <v>368</v>
      </c>
      <c r="B1" s="12" t="s">
        <v>369</v>
      </c>
      <c r="C1" s="3" t="s">
        <v>188</v>
      </c>
      <c r="D1" s="32" t="s">
        <v>160</v>
      </c>
      <c r="E1" s="17" t="s">
        <v>179</v>
      </c>
      <c r="F1" s="31" t="s">
        <v>166</v>
      </c>
      <c r="G1" s="31" t="s">
        <v>204</v>
      </c>
      <c r="H1" s="3" t="s">
        <v>162</v>
      </c>
      <c r="I1" s="3" t="s">
        <v>177</v>
      </c>
      <c r="J1" s="3" t="s">
        <v>197</v>
      </c>
      <c r="K1" s="3" t="s">
        <v>163</v>
      </c>
      <c r="L1" s="3" t="s">
        <v>340</v>
      </c>
      <c r="M1" s="3" t="s">
        <v>55</v>
      </c>
    </row>
    <row r="2" spans="1:16" ht="12.75">
      <c r="A2" s="5" t="s">
        <v>369</v>
      </c>
      <c r="B2" s="5"/>
      <c r="C2" s="16"/>
      <c r="D2" s="13"/>
      <c r="E2" s="18"/>
      <c r="F2" s="24"/>
      <c r="G2" s="24"/>
      <c r="H2" s="4"/>
      <c r="I2" s="4"/>
      <c r="J2" s="4"/>
      <c r="K2" s="4"/>
      <c r="L2" s="4"/>
      <c r="M2" s="2"/>
      <c r="N2" s="9"/>
      <c r="O2" s="9"/>
      <c r="P2" s="9"/>
    </row>
    <row r="3" spans="1:16" ht="12.75">
      <c r="A3" s="99" t="s">
        <v>81</v>
      </c>
      <c r="B3" s="99" t="s">
        <v>11</v>
      </c>
      <c r="C3" s="102" t="s">
        <v>191</v>
      </c>
      <c r="D3" s="92">
        <v>1</v>
      </c>
      <c r="E3" s="101">
        <f aca="true" t="shared" si="0" ref="E3:E36">SUM(H3:L3)</f>
        <v>34</v>
      </c>
      <c r="F3" s="101">
        <f aca="true" t="shared" si="1" ref="F3:F36">E3+G3</f>
        <v>34</v>
      </c>
      <c r="G3" s="101">
        <v>0</v>
      </c>
      <c r="H3" s="100"/>
      <c r="I3" s="100">
        <v>8</v>
      </c>
      <c r="J3" s="100"/>
      <c r="K3" s="100">
        <v>6</v>
      </c>
      <c r="L3" s="100">
        <v>20</v>
      </c>
      <c r="M3" s="99"/>
      <c r="N3" s="27"/>
      <c r="O3" s="9"/>
      <c r="P3" s="9"/>
    </row>
    <row r="4" spans="1:16" s="65" customFormat="1" ht="12.75">
      <c r="A4" s="62" t="s">
        <v>205</v>
      </c>
      <c r="B4" s="62" t="s">
        <v>11</v>
      </c>
      <c r="C4" s="84" t="s">
        <v>189</v>
      </c>
      <c r="D4" s="92">
        <v>2</v>
      </c>
      <c r="E4" s="93">
        <f t="shared" si="0"/>
        <v>30</v>
      </c>
      <c r="F4" s="85">
        <f t="shared" si="1"/>
        <v>30</v>
      </c>
      <c r="G4" s="85">
        <v>0</v>
      </c>
      <c r="H4" s="86">
        <v>15</v>
      </c>
      <c r="I4" s="86"/>
      <c r="J4" s="86">
        <v>15</v>
      </c>
      <c r="K4" s="86"/>
      <c r="L4" s="86"/>
      <c r="M4" s="8"/>
      <c r="N4" s="71"/>
      <c r="O4" s="69"/>
      <c r="P4" s="69"/>
    </row>
    <row r="5" spans="1:16" ht="12.75">
      <c r="A5" s="62" t="s">
        <v>206</v>
      </c>
      <c r="B5" s="62" t="s">
        <v>153</v>
      </c>
      <c r="C5" s="84" t="s">
        <v>190</v>
      </c>
      <c r="D5" s="92">
        <v>2</v>
      </c>
      <c r="E5" s="85">
        <f t="shared" si="0"/>
        <v>30</v>
      </c>
      <c r="F5" s="85">
        <f t="shared" si="1"/>
        <v>30</v>
      </c>
      <c r="G5" s="85">
        <v>0</v>
      </c>
      <c r="H5" s="86">
        <v>12</v>
      </c>
      <c r="I5" s="86"/>
      <c r="J5" s="86">
        <v>10</v>
      </c>
      <c r="K5" s="86">
        <v>8</v>
      </c>
      <c r="L5" s="86"/>
      <c r="M5" s="66"/>
      <c r="N5" s="27"/>
      <c r="O5" s="9"/>
      <c r="P5" s="9"/>
    </row>
    <row r="6" spans="1:16" s="65" customFormat="1" ht="12.75">
      <c r="A6" s="62" t="s">
        <v>78</v>
      </c>
      <c r="B6" s="60" t="s">
        <v>176</v>
      </c>
      <c r="C6" s="16"/>
      <c r="D6" s="92">
        <v>4</v>
      </c>
      <c r="E6" s="30">
        <f t="shared" si="0"/>
        <v>20</v>
      </c>
      <c r="F6" s="30">
        <f t="shared" si="1"/>
        <v>46</v>
      </c>
      <c r="G6" s="30">
        <v>26</v>
      </c>
      <c r="H6" s="61">
        <v>0</v>
      </c>
      <c r="I6" s="61"/>
      <c r="J6" s="61"/>
      <c r="K6" s="61">
        <v>20</v>
      </c>
      <c r="L6" s="61"/>
      <c r="M6" s="2"/>
      <c r="N6" s="69"/>
      <c r="O6" s="69"/>
      <c r="P6" s="69"/>
    </row>
    <row r="7" spans="1:16" s="65" customFormat="1" ht="12.75">
      <c r="A7" s="67" t="s">
        <v>4</v>
      </c>
      <c r="B7" s="67" t="s">
        <v>116</v>
      </c>
      <c r="C7" s="64" t="s">
        <v>189</v>
      </c>
      <c r="D7" s="92">
        <v>4</v>
      </c>
      <c r="E7" s="18">
        <f t="shared" si="0"/>
        <v>20</v>
      </c>
      <c r="F7" s="70">
        <f t="shared" si="1"/>
        <v>20</v>
      </c>
      <c r="G7" s="70">
        <v>0</v>
      </c>
      <c r="H7" s="64">
        <v>6</v>
      </c>
      <c r="I7" s="64"/>
      <c r="J7" s="64"/>
      <c r="K7" s="64">
        <v>2</v>
      </c>
      <c r="L7" s="64">
        <v>12</v>
      </c>
      <c r="M7" s="67"/>
      <c r="N7" s="69"/>
      <c r="O7" s="69"/>
      <c r="P7" s="69"/>
    </row>
    <row r="8" spans="1:16" s="65" customFormat="1" ht="12.75">
      <c r="A8" s="67" t="s">
        <v>306</v>
      </c>
      <c r="B8" s="67" t="s">
        <v>153</v>
      </c>
      <c r="C8" s="64" t="s">
        <v>190</v>
      </c>
      <c r="D8" s="92">
        <v>6</v>
      </c>
      <c r="E8" s="18">
        <f t="shared" si="0"/>
        <v>18</v>
      </c>
      <c r="F8" s="70">
        <f t="shared" si="1"/>
        <v>18</v>
      </c>
      <c r="G8" s="70">
        <v>0</v>
      </c>
      <c r="H8" s="64"/>
      <c r="I8" s="64"/>
      <c r="J8" s="64">
        <v>8</v>
      </c>
      <c r="K8" s="64"/>
      <c r="L8" s="64">
        <v>10</v>
      </c>
      <c r="M8" s="67"/>
      <c r="N8" s="69"/>
      <c r="O8" s="69"/>
      <c r="P8" s="69"/>
    </row>
    <row r="9" spans="1:16" s="65" customFormat="1" ht="12.75">
      <c r="A9" s="66" t="s">
        <v>252</v>
      </c>
      <c r="B9" s="67" t="s">
        <v>147</v>
      </c>
      <c r="C9" s="64" t="s">
        <v>189</v>
      </c>
      <c r="D9" s="92">
        <v>7</v>
      </c>
      <c r="E9" s="18">
        <f t="shared" si="0"/>
        <v>17</v>
      </c>
      <c r="F9" s="70">
        <f t="shared" si="1"/>
        <v>17</v>
      </c>
      <c r="G9" s="70">
        <v>0</v>
      </c>
      <c r="H9" s="64"/>
      <c r="I9" s="64">
        <v>2</v>
      </c>
      <c r="J9" s="64"/>
      <c r="K9" s="64"/>
      <c r="L9" s="64">
        <v>15</v>
      </c>
      <c r="M9" s="2"/>
      <c r="N9" s="69"/>
      <c r="O9" s="69"/>
      <c r="P9" s="69"/>
    </row>
    <row r="10" spans="1:16" s="65" customFormat="1" ht="12.75">
      <c r="A10" s="67" t="s">
        <v>319</v>
      </c>
      <c r="B10" s="67" t="s">
        <v>158</v>
      </c>
      <c r="C10" s="64" t="s">
        <v>189</v>
      </c>
      <c r="D10" s="92">
        <v>8</v>
      </c>
      <c r="E10" s="18">
        <f t="shared" si="0"/>
        <v>15</v>
      </c>
      <c r="F10" s="70">
        <f t="shared" si="1"/>
        <v>15</v>
      </c>
      <c r="G10" s="70">
        <v>0</v>
      </c>
      <c r="H10" s="64"/>
      <c r="I10" s="64"/>
      <c r="J10" s="64"/>
      <c r="K10" s="64">
        <v>15</v>
      </c>
      <c r="L10" s="64"/>
      <c r="M10" s="67"/>
      <c r="N10" s="69"/>
      <c r="O10" s="69"/>
      <c r="P10" s="69"/>
    </row>
    <row r="11" spans="1:16" s="65" customFormat="1" ht="12.75">
      <c r="A11" s="62" t="s">
        <v>248</v>
      </c>
      <c r="B11" s="60" t="s">
        <v>193</v>
      </c>
      <c r="C11" s="16" t="s">
        <v>191</v>
      </c>
      <c r="D11" s="92">
        <v>9</v>
      </c>
      <c r="E11" s="74">
        <f t="shared" si="0"/>
        <v>12</v>
      </c>
      <c r="F11" s="30">
        <f t="shared" si="1"/>
        <v>12</v>
      </c>
      <c r="G11" s="30">
        <v>0</v>
      </c>
      <c r="H11" s="61"/>
      <c r="I11" s="61">
        <v>12</v>
      </c>
      <c r="J11" s="61"/>
      <c r="K11" s="61"/>
      <c r="L11" s="61"/>
      <c r="M11" s="67"/>
      <c r="N11" s="69"/>
      <c r="O11" s="69"/>
      <c r="P11" s="69"/>
    </row>
    <row r="12" spans="1:16" s="65" customFormat="1" ht="12.75">
      <c r="A12" s="67" t="s">
        <v>305</v>
      </c>
      <c r="B12" s="67" t="s">
        <v>112</v>
      </c>
      <c r="C12" s="64" t="s">
        <v>190</v>
      </c>
      <c r="D12" s="92">
        <v>9</v>
      </c>
      <c r="E12" s="18">
        <f t="shared" si="0"/>
        <v>12</v>
      </c>
      <c r="F12" s="70">
        <f t="shared" si="1"/>
        <v>12</v>
      </c>
      <c r="G12" s="70">
        <v>0</v>
      </c>
      <c r="H12" s="64"/>
      <c r="I12" s="64"/>
      <c r="J12" s="64">
        <v>12</v>
      </c>
      <c r="K12" s="64"/>
      <c r="L12" s="64"/>
      <c r="M12" s="67"/>
      <c r="N12" s="69"/>
      <c r="O12" s="69"/>
      <c r="P12" s="69"/>
    </row>
    <row r="13" spans="1:16" s="65" customFormat="1" ht="12.75">
      <c r="A13" s="67" t="s">
        <v>320</v>
      </c>
      <c r="B13" s="67" t="s">
        <v>153</v>
      </c>
      <c r="C13" s="64"/>
      <c r="D13" s="92">
        <v>9</v>
      </c>
      <c r="E13" s="18">
        <f t="shared" si="0"/>
        <v>12</v>
      </c>
      <c r="F13" s="70">
        <f t="shared" si="1"/>
        <v>12</v>
      </c>
      <c r="G13" s="70">
        <v>0</v>
      </c>
      <c r="H13" s="64"/>
      <c r="I13" s="64"/>
      <c r="J13" s="64"/>
      <c r="K13" s="64">
        <v>12</v>
      </c>
      <c r="L13" s="64"/>
      <c r="M13" s="67"/>
      <c r="N13" s="69"/>
      <c r="O13" s="69"/>
      <c r="P13" s="69"/>
    </row>
    <row r="14" spans="1:16" s="65" customFormat="1" ht="12.75">
      <c r="A14" s="67" t="s">
        <v>249</v>
      </c>
      <c r="B14" s="67" t="s">
        <v>103</v>
      </c>
      <c r="C14" s="64" t="s">
        <v>190</v>
      </c>
      <c r="D14" s="92">
        <v>12</v>
      </c>
      <c r="E14" s="18">
        <f t="shared" si="0"/>
        <v>10</v>
      </c>
      <c r="F14" s="70">
        <f t="shared" si="1"/>
        <v>10</v>
      </c>
      <c r="G14" s="70">
        <v>0</v>
      </c>
      <c r="H14" s="64"/>
      <c r="I14" s="64">
        <v>10</v>
      </c>
      <c r="J14" s="64"/>
      <c r="K14" s="64"/>
      <c r="L14" s="64"/>
      <c r="M14" s="67"/>
      <c r="N14" s="69"/>
      <c r="O14" s="69"/>
      <c r="P14" s="69"/>
    </row>
    <row r="15" spans="1:16" s="65" customFormat="1" ht="12.75">
      <c r="A15" s="67" t="s">
        <v>207</v>
      </c>
      <c r="B15" s="67" t="s">
        <v>153</v>
      </c>
      <c r="C15" s="64" t="s">
        <v>191</v>
      </c>
      <c r="D15" s="92">
        <v>12</v>
      </c>
      <c r="E15" s="18">
        <f t="shared" si="0"/>
        <v>10</v>
      </c>
      <c r="F15" s="70">
        <f t="shared" si="1"/>
        <v>10</v>
      </c>
      <c r="G15" s="70">
        <v>0</v>
      </c>
      <c r="H15" s="64">
        <v>10</v>
      </c>
      <c r="I15" s="64"/>
      <c r="J15" s="64"/>
      <c r="K15" s="64"/>
      <c r="L15" s="64"/>
      <c r="M15" s="67"/>
      <c r="N15" s="69"/>
      <c r="O15" s="69"/>
      <c r="P15" s="69"/>
    </row>
    <row r="16" spans="1:16" s="65" customFormat="1" ht="12.75">
      <c r="A16" s="67" t="s">
        <v>321</v>
      </c>
      <c r="B16" s="67" t="s">
        <v>153</v>
      </c>
      <c r="C16" s="64"/>
      <c r="D16" s="92">
        <v>12</v>
      </c>
      <c r="E16" s="18">
        <f t="shared" si="0"/>
        <v>10</v>
      </c>
      <c r="F16" s="70">
        <f t="shared" si="1"/>
        <v>10</v>
      </c>
      <c r="G16" s="70">
        <v>0</v>
      </c>
      <c r="H16" s="64"/>
      <c r="I16" s="64"/>
      <c r="J16" s="64"/>
      <c r="K16" s="64">
        <v>10</v>
      </c>
      <c r="L16" s="64"/>
      <c r="M16" s="67"/>
      <c r="N16" s="69"/>
      <c r="O16" s="69"/>
      <c r="P16" s="69"/>
    </row>
    <row r="17" spans="1:16" s="65" customFormat="1" ht="12.75">
      <c r="A17" s="67" t="s">
        <v>307</v>
      </c>
      <c r="B17" s="67" t="s">
        <v>0</v>
      </c>
      <c r="C17" s="64" t="s">
        <v>190</v>
      </c>
      <c r="D17" s="92">
        <v>12</v>
      </c>
      <c r="E17" s="18">
        <f t="shared" si="0"/>
        <v>10</v>
      </c>
      <c r="F17" s="70">
        <f t="shared" si="1"/>
        <v>10</v>
      </c>
      <c r="G17" s="70">
        <v>0</v>
      </c>
      <c r="H17" s="64"/>
      <c r="I17" s="64"/>
      <c r="J17" s="64">
        <v>2</v>
      </c>
      <c r="K17" s="64"/>
      <c r="L17" s="64">
        <v>8</v>
      </c>
      <c r="M17" s="67"/>
      <c r="N17" s="69"/>
      <c r="O17" s="69"/>
      <c r="P17" s="69"/>
    </row>
    <row r="18" spans="1:16" s="65" customFormat="1" ht="12.75">
      <c r="A18" s="66" t="s">
        <v>208</v>
      </c>
      <c r="B18" s="67" t="s">
        <v>104</v>
      </c>
      <c r="C18" s="64" t="s">
        <v>189</v>
      </c>
      <c r="D18" s="92">
        <v>16</v>
      </c>
      <c r="E18" s="18">
        <f t="shared" si="0"/>
        <v>8</v>
      </c>
      <c r="F18" s="70">
        <f t="shared" si="1"/>
        <v>8</v>
      </c>
      <c r="G18" s="70">
        <v>0</v>
      </c>
      <c r="H18" s="64">
        <v>8</v>
      </c>
      <c r="I18" s="64"/>
      <c r="J18" s="64"/>
      <c r="K18" s="64"/>
      <c r="L18" s="64"/>
      <c r="M18" s="67"/>
      <c r="N18" s="69"/>
      <c r="O18" s="69"/>
      <c r="P18" s="69"/>
    </row>
    <row r="19" spans="1:16" s="65" customFormat="1" ht="12.75">
      <c r="A19" s="67" t="s">
        <v>250</v>
      </c>
      <c r="B19" s="67" t="s">
        <v>153</v>
      </c>
      <c r="C19" s="64" t="s">
        <v>191</v>
      </c>
      <c r="D19" s="92">
        <v>17</v>
      </c>
      <c r="E19" s="18">
        <f t="shared" si="0"/>
        <v>6</v>
      </c>
      <c r="F19" s="70">
        <f t="shared" si="1"/>
        <v>6</v>
      </c>
      <c r="G19" s="70">
        <v>0</v>
      </c>
      <c r="H19" s="64"/>
      <c r="I19" s="64">
        <v>6</v>
      </c>
      <c r="J19" s="64"/>
      <c r="K19" s="64"/>
      <c r="L19" s="64"/>
      <c r="M19" s="67"/>
      <c r="N19" s="71"/>
      <c r="O19" s="71"/>
      <c r="P19" s="71"/>
    </row>
    <row r="20" spans="1:16" s="65" customFormat="1" ht="12.75">
      <c r="A20" s="66" t="s">
        <v>210</v>
      </c>
      <c r="B20" s="67" t="s">
        <v>153</v>
      </c>
      <c r="C20" s="64" t="s">
        <v>190</v>
      </c>
      <c r="D20" s="92">
        <v>17</v>
      </c>
      <c r="E20" s="18">
        <f t="shared" si="0"/>
        <v>6</v>
      </c>
      <c r="F20" s="70">
        <f t="shared" si="1"/>
        <v>6</v>
      </c>
      <c r="G20" s="70">
        <v>0</v>
      </c>
      <c r="H20" s="64">
        <v>2</v>
      </c>
      <c r="I20" s="64"/>
      <c r="J20" s="64">
        <v>4</v>
      </c>
      <c r="K20" s="64"/>
      <c r="L20" s="64"/>
      <c r="M20" s="67"/>
      <c r="N20" s="71"/>
      <c r="O20" s="71"/>
      <c r="P20" s="71"/>
    </row>
    <row r="21" spans="1:16" s="65" customFormat="1" ht="12.75" hidden="1">
      <c r="A21" s="67" t="s">
        <v>14</v>
      </c>
      <c r="B21" s="67" t="s">
        <v>153</v>
      </c>
      <c r="C21" s="64" t="s">
        <v>191</v>
      </c>
      <c r="D21" s="92">
        <v>19</v>
      </c>
      <c r="E21" s="18">
        <f t="shared" si="0"/>
        <v>6</v>
      </c>
      <c r="F21" s="70">
        <f t="shared" si="1"/>
        <v>21</v>
      </c>
      <c r="G21" s="70">
        <v>15</v>
      </c>
      <c r="H21" s="64"/>
      <c r="I21" s="64"/>
      <c r="J21" s="64">
        <v>6</v>
      </c>
      <c r="K21" s="64"/>
      <c r="L21" s="64"/>
      <c r="M21" s="67"/>
      <c r="N21" s="71"/>
      <c r="O21" s="71"/>
      <c r="P21" s="71"/>
    </row>
    <row r="22" spans="1:16" s="65" customFormat="1" ht="12.75">
      <c r="A22" s="2" t="s">
        <v>352</v>
      </c>
      <c r="B22" s="2" t="s">
        <v>153</v>
      </c>
      <c r="C22" s="64" t="s">
        <v>189</v>
      </c>
      <c r="D22" s="92">
        <v>17</v>
      </c>
      <c r="E22" s="18">
        <f t="shared" si="0"/>
        <v>6</v>
      </c>
      <c r="F22" s="24">
        <f t="shared" si="1"/>
        <v>6</v>
      </c>
      <c r="G22" s="24"/>
      <c r="H22" s="6"/>
      <c r="I22" s="6"/>
      <c r="J22" s="6"/>
      <c r="K22" s="6"/>
      <c r="L22" s="6">
        <v>6</v>
      </c>
      <c r="M22" s="2"/>
      <c r="N22" s="69"/>
      <c r="O22" s="69"/>
      <c r="P22" s="69"/>
    </row>
    <row r="23" spans="1:16" s="65" customFormat="1" ht="12.75">
      <c r="A23" s="66" t="s">
        <v>251</v>
      </c>
      <c r="B23" s="67" t="s">
        <v>158</v>
      </c>
      <c r="C23" s="64" t="s">
        <v>189</v>
      </c>
      <c r="D23" s="92">
        <v>21</v>
      </c>
      <c r="E23" s="18">
        <f t="shared" si="0"/>
        <v>4</v>
      </c>
      <c r="F23" s="70">
        <f t="shared" si="1"/>
        <v>4</v>
      </c>
      <c r="G23" s="70">
        <v>0</v>
      </c>
      <c r="H23" s="64"/>
      <c r="I23" s="64">
        <v>4</v>
      </c>
      <c r="J23" s="64"/>
      <c r="K23" s="64"/>
      <c r="L23" s="64"/>
      <c r="M23" s="67"/>
      <c r="N23" s="69"/>
      <c r="O23" s="69"/>
      <c r="P23" s="69"/>
    </row>
    <row r="24" spans="1:13" ht="12.75">
      <c r="A24" s="67" t="s">
        <v>209</v>
      </c>
      <c r="B24" s="67" t="s">
        <v>153</v>
      </c>
      <c r="C24" s="64" t="s">
        <v>191</v>
      </c>
      <c r="D24" s="92">
        <v>21</v>
      </c>
      <c r="E24" s="18">
        <f t="shared" si="0"/>
        <v>4</v>
      </c>
      <c r="F24" s="70">
        <f t="shared" si="1"/>
        <v>4</v>
      </c>
      <c r="G24" s="70">
        <v>0</v>
      </c>
      <c r="H24" s="64">
        <v>4</v>
      </c>
      <c r="I24" s="64"/>
      <c r="J24" s="64"/>
      <c r="K24" s="64"/>
      <c r="L24" s="64"/>
      <c r="M24" s="67"/>
    </row>
    <row r="25" spans="1:13" ht="12.75">
      <c r="A25" s="67" t="s">
        <v>322</v>
      </c>
      <c r="B25" s="67" t="s">
        <v>153</v>
      </c>
      <c r="C25" s="64"/>
      <c r="D25" s="92">
        <v>21</v>
      </c>
      <c r="E25" s="18">
        <f t="shared" si="0"/>
        <v>4</v>
      </c>
      <c r="F25" s="70">
        <f t="shared" si="1"/>
        <v>4</v>
      </c>
      <c r="G25" s="70">
        <v>0</v>
      </c>
      <c r="H25" s="64"/>
      <c r="I25" s="64"/>
      <c r="J25" s="64"/>
      <c r="K25" s="64">
        <v>4</v>
      </c>
      <c r="L25" s="64"/>
      <c r="M25" s="67"/>
    </row>
    <row r="26" spans="1:13" ht="12.75" hidden="1">
      <c r="A26" s="2" t="s">
        <v>121</v>
      </c>
      <c r="B26" s="2" t="s">
        <v>153</v>
      </c>
      <c r="C26" s="13"/>
      <c r="D26" s="13"/>
      <c r="E26" s="18">
        <f t="shared" si="0"/>
        <v>0</v>
      </c>
      <c r="F26" s="24">
        <f t="shared" si="1"/>
        <v>20</v>
      </c>
      <c r="G26" s="24">
        <v>20</v>
      </c>
      <c r="H26" s="6"/>
      <c r="I26" s="6"/>
      <c r="J26" s="6"/>
      <c r="K26" s="6"/>
      <c r="L26" s="6"/>
      <c r="M26" s="2"/>
    </row>
    <row r="27" spans="1:13" ht="12.75" hidden="1">
      <c r="A27" s="8" t="s">
        <v>73</v>
      </c>
      <c r="B27" s="2" t="s">
        <v>103</v>
      </c>
      <c r="C27" s="13"/>
      <c r="D27" s="13"/>
      <c r="E27" s="18">
        <f t="shared" si="0"/>
        <v>0</v>
      </c>
      <c r="F27" s="24">
        <f t="shared" si="1"/>
        <v>20</v>
      </c>
      <c r="G27" s="24">
        <v>20</v>
      </c>
      <c r="H27" s="6"/>
      <c r="I27" s="6"/>
      <c r="J27" s="6"/>
      <c r="K27" s="6"/>
      <c r="L27" s="6"/>
      <c r="M27" s="2"/>
    </row>
    <row r="28" spans="1:13" ht="12.75" hidden="1">
      <c r="A28" s="2" t="s">
        <v>122</v>
      </c>
      <c r="B28" s="2" t="s">
        <v>123</v>
      </c>
      <c r="C28" s="13"/>
      <c r="D28" s="13"/>
      <c r="E28" s="18">
        <f t="shared" si="0"/>
        <v>0</v>
      </c>
      <c r="F28" s="24">
        <f t="shared" si="1"/>
        <v>15</v>
      </c>
      <c r="G28" s="24">
        <v>15</v>
      </c>
      <c r="H28" s="16"/>
      <c r="I28" s="16"/>
      <c r="J28" s="16"/>
      <c r="K28" s="16"/>
      <c r="L28" s="16"/>
      <c r="M28" s="2"/>
    </row>
    <row r="29" spans="1:13" ht="12.75" hidden="1">
      <c r="A29" s="8" t="s">
        <v>74</v>
      </c>
      <c r="B29" s="2" t="s">
        <v>129</v>
      </c>
      <c r="C29" s="13"/>
      <c r="D29" s="13"/>
      <c r="E29" s="18">
        <f t="shared" si="0"/>
        <v>0</v>
      </c>
      <c r="F29" s="24">
        <f t="shared" si="1"/>
        <v>15</v>
      </c>
      <c r="G29" s="24">
        <v>15</v>
      </c>
      <c r="H29" s="6"/>
      <c r="I29" s="6"/>
      <c r="J29" s="6"/>
      <c r="K29" s="6"/>
      <c r="L29" s="6"/>
      <c r="M29" s="2"/>
    </row>
    <row r="30" spans="1:13" ht="12.75" hidden="1">
      <c r="A30" s="8" t="s">
        <v>75</v>
      </c>
      <c r="B30" s="2" t="s">
        <v>158</v>
      </c>
      <c r="C30" s="13"/>
      <c r="D30" s="13"/>
      <c r="E30" s="18">
        <f t="shared" si="0"/>
        <v>0</v>
      </c>
      <c r="F30" s="24">
        <f t="shared" si="1"/>
        <v>12</v>
      </c>
      <c r="G30" s="24">
        <v>12</v>
      </c>
      <c r="H30" s="6"/>
      <c r="I30" s="6"/>
      <c r="J30" s="6"/>
      <c r="K30" s="6"/>
      <c r="L30" s="6"/>
      <c r="M30" s="2"/>
    </row>
    <row r="31" spans="1:13" ht="12.75" hidden="1">
      <c r="A31" s="2" t="s">
        <v>15</v>
      </c>
      <c r="B31" s="2" t="s">
        <v>153</v>
      </c>
      <c r="C31" s="13"/>
      <c r="D31" s="13"/>
      <c r="E31" s="18">
        <f t="shared" si="0"/>
        <v>0</v>
      </c>
      <c r="F31" s="24">
        <f t="shared" si="1"/>
        <v>12</v>
      </c>
      <c r="G31" s="24">
        <v>12</v>
      </c>
      <c r="H31" s="6"/>
      <c r="I31" s="6"/>
      <c r="J31" s="6"/>
      <c r="K31" s="6"/>
      <c r="L31" s="6"/>
      <c r="M31" s="2"/>
    </row>
    <row r="32" spans="1:13" ht="12.75" hidden="1">
      <c r="A32" s="2" t="s">
        <v>76</v>
      </c>
      <c r="B32" s="2" t="s">
        <v>176</v>
      </c>
      <c r="C32" s="13"/>
      <c r="D32" s="13"/>
      <c r="E32" s="18">
        <f t="shared" si="0"/>
        <v>0</v>
      </c>
      <c r="F32" s="24">
        <f t="shared" si="1"/>
        <v>10</v>
      </c>
      <c r="G32" s="24">
        <v>10</v>
      </c>
      <c r="H32" s="6"/>
      <c r="I32" s="6"/>
      <c r="J32" s="6"/>
      <c r="K32" s="6"/>
      <c r="L32" s="6"/>
      <c r="M32" s="2"/>
    </row>
    <row r="33" spans="1:13" ht="12.75" hidden="1">
      <c r="A33" s="2" t="s">
        <v>16</v>
      </c>
      <c r="B33" s="2" t="s">
        <v>153</v>
      </c>
      <c r="C33" s="13"/>
      <c r="D33" s="13"/>
      <c r="E33" s="18">
        <f t="shared" si="0"/>
        <v>0</v>
      </c>
      <c r="F33" s="24">
        <f t="shared" si="1"/>
        <v>10</v>
      </c>
      <c r="G33" s="24">
        <v>10</v>
      </c>
      <c r="H33" s="6"/>
      <c r="I33" s="6"/>
      <c r="J33" s="6"/>
      <c r="K33" s="6"/>
      <c r="L33" s="6"/>
      <c r="M33" s="2"/>
    </row>
    <row r="34" spans="1:13" ht="12.75" hidden="1">
      <c r="A34" s="8" t="s">
        <v>77</v>
      </c>
      <c r="B34" s="8" t="s">
        <v>153</v>
      </c>
      <c r="C34" s="13"/>
      <c r="D34" s="13"/>
      <c r="E34" s="18">
        <f t="shared" si="0"/>
        <v>0</v>
      </c>
      <c r="F34" s="24">
        <f t="shared" si="1"/>
        <v>8</v>
      </c>
      <c r="G34" s="24">
        <v>8</v>
      </c>
      <c r="H34" s="6"/>
      <c r="I34" s="6"/>
      <c r="J34" s="6"/>
      <c r="K34" s="6"/>
      <c r="L34" s="6"/>
      <c r="M34" s="2"/>
    </row>
    <row r="35" spans="1:13" ht="12.75" hidden="1">
      <c r="A35" s="2" t="s">
        <v>17</v>
      </c>
      <c r="B35" s="2" t="s">
        <v>153</v>
      </c>
      <c r="C35" s="13"/>
      <c r="D35" s="13"/>
      <c r="E35" s="18">
        <f t="shared" si="0"/>
        <v>0</v>
      </c>
      <c r="F35" s="24">
        <f t="shared" si="1"/>
        <v>8</v>
      </c>
      <c r="G35" s="24">
        <v>8</v>
      </c>
      <c r="H35" s="6"/>
      <c r="I35" s="6"/>
      <c r="J35" s="6"/>
      <c r="K35" s="6"/>
      <c r="L35" s="6"/>
      <c r="M35" s="2"/>
    </row>
    <row r="36" spans="1:13" ht="12.75" hidden="1">
      <c r="A36" s="8" t="s">
        <v>18</v>
      </c>
      <c r="B36" s="2" t="s">
        <v>103</v>
      </c>
      <c r="C36" s="13"/>
      <c r="D36" s="13"/>
      <c r="E36" s="18">
        <f t="shared" si="0"/>
        <v>0</v>
      </c>
      <c r="F36" s="24">
        <f t="shared" si="1"/>
        <v>6</v>
      </c>
      <c r="G36" s="24">
        <v>6</v>
      </c>
      <c r="H36" s="6"/>
      <c r="I36" s="6"/>
      <c r="J36" s="6"/>
      <c r="K36" s="6"/>
      <c r="L36" s="6"/>
      <c r="M36" s="2"/>
    </row>
    <row r="37" spans="14:16" ht="12.75">
      <c r="N37" s="27"/>
      <c r="O37" s="27"/>
      <c r="P37" s="27"/>
    </row>
    <row r="38" spans="1:12" ht="12.75">
      <c r="A38" s="22" t="s">
        <v>144</v>
      </c>
      <c r="H38"/>
      <c r="I38"/>
      <c r="J38"/>
      <c r="K38"/>
      <c r="L38"/>
    </row>
    <row r="39" spans="1:5" ht="12.75">
      <c r="A39" s="23" t="s">
        <v>145</v>
      </c>
      <c r="B39" s="21"/>
      <c r="C39" s="46"/>
      <c r="D39" s="46"/>
      <c r="E39" s="47"/>
    </row>
    <row r="40" ht="12.75">
      <c r="A40" s="19" t="s">
        <v>143</v>
      </c>
    </row>
    <row r="41" ht="12.75">
      <c r="A41" s="19"/>
    </row>
    <row r="42" ht="15">
      <c r="A42" s="109" t="s">
        <v>372</v>
      </c>
    </row>
    <row r="43" spans="1:16" ht="12.75">
      <c r="A43" s="91" t="s">
        <v>247</v>
      </c>
      <c r="B43" s="91" t="s">
        <v>112</v>
      </c>
      <c r="C43" s="84" t="s">
        <v>191</v>
      </c>
      <c r="D43" s="92"/>
      <c r="E43" s="93">
        <f>SUM(H43:L43)</f>
        <v>40</v>
      </c>
      <c r="F43" s="94">
        <f>E43+G43</f>
        <v>40</v>
      </c>
      <c r="G43" s="94">
        <v>0</v>
      </c>
      <c r="H43" s="95"/>
      <c r="I43" s="95">
        <v>20</v>
      </c>
      <c r="J43" s="95">
        <v>20</v>
      </c>
      <c r="K43" s="95"/>
      <c r="L43" s="95"/>
      <c r="M43" s="96"/>
      <c r="N43" s="27"/>
      <c r="O43" s="9"/>
      <c r="P43" s="9"/>
    </row>
    <row r="44" spans="1:16" ht="12.75">
      <c r="A44" s="96" t="s">
        <v>202</v>
      </c>
      <c r="B44" s="96" t="s">
        <v>203</v>
      </c>
      <c r="C44" s="84" t="s">
        <v>191</v>
      </c>
      <c r="D44" s="92"/>
      <c r="E44" s="93">
        <f>SUM(H44:L44)</f>
        <v>35</v>
      </c>
      <c r="F44" s="97">
        <f>E44+G44</f>
        <v>50</v>
      </c>
      <c r="G44" s="97">
        <v>15</v>
      </c>
      <c r="H44" s="98">
        <v>20</v>
      </c>
      <c r="I44" s="98">
        <v>15</v>
      </c>
      <c r="J44" s="98"/>
      <c r="K44" s="98"/>
      <c r="L44" s="98"/>
      <c r="M44" s="8"/>
      <c r="N44" s="27"/>
      <c r="O44" s="9"/>
      <c r="P44" s="9"/>
    </row>
  </sheetData>
  <printOptions horizontalCentered="1"/>
  <pageMargins left="0.25" right="0.25" top="0.37" bottom="0.34" header="0.39" footer="0.34"/>
  <pageSetup fitToHeight="1" fitToWidth="1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workbookViewId="0" topLeftCell="A1">
      <selection activeCell="A3" sqref="A3:B3"/>
    </sheetView>
  </sheetViews>
  <sheetFormatPr defaultColWidth="9.140625" defaultRowHeight="12.75"/>
  <cols>
    <col min="1" max="1" width="20.7109375" style="0" customWidth="1"/>
    <col min="2" max="2" width="22.8515625" style="0" bestFit="1" customWidth="1"/>
    <col min="3" max="3" width="5.7109375" style="82" customWidth="1"/>
    <col min="4" max="4" width="5.7109375" style="45" customWidth="1"/>
    <col min="5" max="5" width="5.7109375" style="33" customWidth="1"/>
    <col min="6" max="9" width="6.8515625" style="1" bestFit="1" customWidth="1"/>
    <col min="10" max="10" width="6.8515625" style="1" customWidth="1"/>
    <col min="11" max="11" width="8.8515625" style="1" bestFit="1" customWidth="1"/>
    <col min="12" max="15" width="8.7109375" style="1" bestFit="1" customWidth="1"/>
    <col min="16" max="16" width="11.28125" style="1" bestFit="1" customWidth="1"/>
    <col min="17" max="19" width="8.7109375" style="1" bestFit="1" customWidth="1"/>
    <col min="20" max="16384" width="8.8515625" style="0" customWidth="1"/>
  </cols>
  <sheetData>
    <row r="1" spans="1:19" ht="132" customHeight="1">
      <c r="A1" s="12" t="s">
        <v>368</v>
      </c>
      <c r="B1" s="12" t="s">
        <v>360</v>
      </c>
      <c r="C1" s="3" t="s">
        <v>188</v>
      </c>
      <c r="D1" s="32" t="s">
        <v>160</v>
      </c>
      <c r="E1" s="17" t="s">
        <v>179</v>
      </c>
      <c r="F1" s="3" t="s">
        <v>162</v>
      </c>
      <c r="G1" s="3" t="s">
        <v>177</v>
      </c>
      <c r="H1" s="3" t="s">
        <v>197</v>
      </c>
      <c r="I1" s="3" t="s">
        <v>163</v>
      </c>
      <c r="J1" s="3" t="s">
        <v>340</v>
      </c>
      <c r="K1" s="29" t="s">
        <v>169</v>
      </c>
      <c r="L1" s="29" t="s">
        <v>157</v>
      </c>
      <c r="M1" s="29" t="s">
        <v>167</v>
      </c>
      <c r="N1" s="29" t="s">
        <v>168</v>
      </c>
      <c r="O1" s="29" t="s">
        <v>211</v>
      </c>
      <c r="P1" s="29" t="s">
        <v>255</v>
      </c>
      <c r="Q1" s="29" t="s">
        <v>304</v>
      </c>
      <c r="R1" s="29" t="s">
        <v>164</v>
      </c>
      <c r="S1" s="29" t="s">
        <v>359</v>
      </c>
    </row>
    <row r="2" spans="1:19" ht="12.75">
      <c r="A2" s="11" t="s">
        <v>155</v>
      </c>
      <c r="B2" s="4"/>
      <c r="C2" s="81"/>
      <c r="D2" s="13"/>
      <c r="E2" s="18"/>
      <c r="F2" s="6"/>
      <c r="G2" s="6"/>
      <c r="H2" s="6"/>
      <c r="I2" s="6"/>
      <c r="J2" s="6"/>
      <c r="K2" s="76"/>
      <c r="L2" s="6"/>
      <c r="M2" s="6"/>
      <c r="N2" s="6"/>
      <c r="O2" s="6"/>
      <c r="P2" s="6"/>
      <c r="Q2" s="6"/>
      <c r="R2" s="6"/>
      <c r="S2" s="6"/>
    </row>
    <row r="3" spans="1:19" ht="12.75">
      <c r="A3" s="67" t="s">
        <v>107</v>
      </c>
      <c r="B3" s="67" t="s">
        <v>114</v>
      </c>
      <c r="C3" s="64" t="s">
        <v>191</v>
      </c>
      <c r="D3" s="63">
        <v>1</v>
      </c>
      <c r="E3" s="18">
        <f aca="true" t="shared" si="0" ref="E3:E15">SUM(F3:J3)</f>
        <v>50</v>
      </c>
      <c r="F3" s="64">
        <v>15</v>
      </c>
      <c r="G3" s="64"/>
      <c r="H3" s="64">
        <v>15</v>
      </c>
      <c r="I3" s="64">
        <v>8</v>
      </c>
      <c r="J3" s="64">
        <v>12</v>
      </c>
      <c r="K3" s="77">
        <f aca="true" t="shared" si="1" ref="K3:K8">SUM(L3:N3)</f>
        <v>3</v>
      </c>
      <c r="L3" s="64"/>
      <c r="M3" s="64">
        <v>2</v>
      </c>
      <c r="N3" s="64">
        <v>1</v>
      </c>
      <c r="O3" s="68"/>
      <c r="P3" s="64"/>
      <c r="Q3" s="64" t="s">
        <v>254</v>
      </c>
      <c r="R3" s="64"/>
      <c r="S3" s="64" t="s">
        <v>254</v>
      </c>
    </row>
    <row r="4" spans="1:19" s="88" customFormat="1" ht="12.75">
      <c r="A4" s="62" t="s">
        <v>253</v>
      </c>
      <c r="B4" s="62" t="s">
        <v>112</v>
      </c>
      <c r="C4" s="84" t="s">
        <v>191</v>
      </c>
      <c r="D4" s="63">
        <v>2</v>
      </c>
      <c r="E4" s="85">
        <f t="shared" si="0"/>
        <v>40</v>
      </c>
      <c r="F4" s="86"/>
      <c r="G4" s="86">
        <v>20</v>
      </c>
      <c r="H4" s="86">
        <v>20</v>
      </c>
      <c r="I4" s="86"/>
      <c r="J4" s="86"/>
      <c r="K4" s="87">
        <f t="shared" si="1"/>
        <v>2</v>
      </c>
      <c r="L4" s="86">
        <v>2</v>
      </c>
      <c r="M4" s="86"/>
      <c r="N4" s="86"/>
      <c r="O4" s="106"/>
      <c r="P4" s="86" t="s">
        <v>254</v>
      </c>
      <c r="Q4" s="86" t="s">
        <v>236</v>
      </c>
      <c r="R4" s="53"/>
      <c r="S4" s="53"/>
    </row>
    <row r="5" spans="1:19" s="88" customFormat="1" ht="12.75">
      <c r="A5" s="62" t="s">
        <v>332</v>
      </c>
      <c r="B5" s="62" t="s">
        <v>246</v>
      </c>
      <c r="C5" s="84" t="s">
        <v>190</v>
      </c>
      <c r="D5" s="63">
        <v>2</v>
      </c>
      <c r="E5" s="85">
        <f t="shared" si="0"/>
        <v>40</v>
      </c>
      <c r="F5" s="86"/>
      <c r="G5" s="86"/>
      <c r="H5" s="86"/>
      <c r="I5" s="86">
        <v>20</v>
      </c>
      <c r="J5" s="86">
        <v>20</v>
      </c>
      <c r="K5" s="87">
        <f t="shared" si="1"/>
        <v>2</v>
      </c>
      <c r="L5" s="86">
        <v>2</v>
      </c>
      <c r="M5" s="86"/>
      <c r="N5" s="86"/>
      <c r="O5" s="106"/>
      <c r="P5" s="86"/>
      <c r="Q5" s="86"/>
      <c r="R5" s="53" t="s">
        <v>236</v>
      </c>
      <c r="S5" s="53" t="s">
        <v>236</v>
      </c>
    </row>
    <row r="6" spans="1:19" ht="12.75">
      <c r="A6" s="67" t="s">
        <v>213</v>
      </c>
      <c r="B6" s="67" t="s">
        <v>11</v>
      </c>
      <c r="C6" s="64" t="s">
        <v>212</v>
      </c>
      <c r="D6" s="63">
        <v>4</v>
      </c>
      <c r="E6" s="18">
        <f t="shared" si="0"/>
        <v>32</v>
      </c>
      <c r="F6" s="64">
        <v>12</v>
      </c>
      <c r="G6" s="64"/>
      <c r="H6" s="64">
        <v>10</v>
      </c>
      <c r="I6" s="64"/>
      <c r="J6" s="64">
        <v>10</v>
      </c>
      <c r="K6" s="76">
        <f t="shared" si="1"/>
        <v>1</v>
      </c>
      <c r="L6" s="64"/>
      <c r="M6" s="64"/>
      <c r="N6" s="64">
        <v>1</v>
      </c>
      <c r="O6" s="68"/>
      <c r="P6" s="90"/>
      <c r="Q6" s="90"/>
      <c r="R6" s="90"/>
      <c r="S6" s="90"/>
    </row>
    <row r="7" spans="1:19" s="65" customFormat="1" ht="12.75">
      <c r="A7" s="67" t="s">
        <v>30</v>
      </c>
      <c r="B7" s="67" t="s">
        <v>103</v>
      </c>
      <c r="C7" s="64" t="s">
        <v>191</v>
      </c>
      <c r="D7" s="63">
        <v>5</v>
      </c>
      <c r="E7" s="18">
        <f t="shared" si="0"/>
        <v>30</v>
      </c>
      <c r="F7" s="64"/>
      <c r="G7" s="64"/>
      <c r="H7" s="64"/>
      <c r="I7" s="64">
        <v>15</v>
      </c>
      <c r="J7" s="64">
        <v>15</v>
      </c>
      <c r="K7" s="77">
        <f t="shared" si="1"/>
        <v>4</v>
      </c>
      <c r="L7" s="64">
        <v>1</v>
      </c>
      <c r="M7" s="64">
        <v>2</v>
      </c>
      <c r="N7" s="64">
        <v>1</v>
      </c>
      <c r="O7" s="64"/>
      <c r="P7" s="64"/>
      <c r="Q7" s="64"/>
      <c r="R7" s="64" t="s">
        <v>236</v>
      </c>
      <c r="S7" s="64" t="s">
        <v>254</v>
      </c>
    </row>
    <row r="8" spans="1:19" s="65" customFormat="1" ht="12.75">
      <c r="A8" s="67" t="s">
        <v>227</v>
      </c>
      <c r="B8" s="67" t="s">
        <v>175</v>
      </c>
      <c r="C8" s="64" t="s">
        <v>228</v>
      </c>
      <c r="D8" s="63">
        <v>6</v>
      </c>
      <c r="E8" s="18">
        <f t="shared" si="0"/>
        <v>22</v>
      </c>
      <c r="F8" s="64"/>
      <c r="G8" s="64"/>
      <c r="H8" s="64">
        <v>12</v>
      </c>
      <c r="I8" s="64">
        <v>10</v>
      </c>
      <c r="J8" s="64"/>
      <c r="K8" s="77">
        <f t="shared" si="1"/>
        <v>1</v>
      </c>
      <c r="L8" s="64"/>
      <c r="M8" s="64"/>
      <c r="N8" s="64">
        <v>1</v>
      </c>
      <c r="O8" s="68"/>
      <c r="P8" s="90"/>
      <c r="Q8" s="90" t="s">
        <v>254</v>
      </c>
      <c r="R8" s="90" t="s">
        <v>254</v>
      </c>
      <c r="S8" s="90"/>
    </row>
    <row r="9" spans="1:19" s="65" customFormat="1" ht="12.75">
      <c r="A9" s="54" t="s">
        <v>125</v>
      </c>
      <c r="B9" s="54" t="s">
        <v>116</v>
      </c>
      <c r="C9" s="16" t="s">
        <v>191</v>
      </c>
      <c r="D9" s="63">
        <v>7</v>
      </c>
      <c r="E9" s="55">
        <f t="shared" si="0"/>
        <v>20</v>
      </c>
      <c r="F9" s="56">
        <v>20</v>
      </c>
      <c r="G9" s="56"/>
      <c r="H9" s="56"/>
      <c r="I9" s="56"/>
      <c r="J9" s="56"/>
      <c r="K9" s="77">
        <v>1</v>
      </c>
      <c r="L9" s="56">
        <v>1</v>
      </c>
      <c r="M9" s="56"/>
      <c r="N9" s="56"/>
      <c r="O9" s="107" t="s">
        <v>236</v>
      </c>
      <c r="P9" s="56"/>
      <c r="Q9" s="56"/>
      <c r="R9" s="56"/>
      <c r="S9" s="56"/>
    </row>
    <row r="10" spans="1:19" s="65" customFormat="1" ht="12.75">
      <c r="A10" s="67" t="s">
        <v>257</v>
      </c>
      <c r="B10" s="67" t="s">
        <v>317</v>
      </c>
      <c r="C10" s="64" t="s">
        <v>191</v>
      </c>
      <c r="D10" s="63">
        <v>7</v>
      </c>
      <c r="E10" s="18">
        <f t="shared" si="0"/>
        <v>20</v>
      </c>
      <c r="F10" s="64"/>
      <c r="G10" s="64">
        <v>12</v>
      </c>
      <c r="H10" s="64">
        <v>8</v>
      </c>
      <c r="I10" s="64"/>
      <c r="J10" s="64"/>
      <c r="K10" s="77">
        <f aca="true" t="shared" si="2" ref="K10:K15">SUM(L10:N10)</f>
        <v>1</v>
      </c>
      <c r="L10" s="64"/>
      <c r="M10" s="64"/>
      <c r="N10" s="64">
        <v>1</v>
      </c>
      <c r="O10" s="68"/>
      <c r="P10" s="90" t="s">
        <v>254</v>
      </c>
      <c r="Q10" s="90"/>
      <c r="R10" s="90"/>
      <c r="S10" s="90"/>
    </row>
    <row r="11" spans="1:19" s="65" customFormat="1" ht="12.75">
      <c r="A11" s="67" t="s">
        <v>256</v>
      </c>
      <c r="B11" s="67" t="s">
        <v>153</v>
      </c>
      <c r="C11" s="64" t="s">
        <v>191</v>
      </c>
      <c r="D11" s="63">
        <v>9</v>
      </c>
      <c r="E11" s="18">
        <f t="shared" si="0"/>
        <v>15</v>
      </c>
      <c r="F11" s="64"/>
      <c r="G11" s="64">
        <v>15</v>
      </c>
      <c r="H11" s="64"/>
      <c r="I11" s="64"/>
      <c r="J11" s="64"/>
      <c r="K11" s="77">
        <f t="shared" si="2"/>
        <v>1</v>
      </c>
      <c r="L11" s="64"/>
      <c r="M11" s="64">
        <v>1</v>
      </c>
      <c r="N11" s="64"/>
      <c r="O11" s="68"/>
      <c r="P11" s="64" t="s">
        <v>254</v>
      </c>
      <c r="Q11" s="64"/>
      <c r="R11" s="64"/>
      <c r="S11" s="64"/>
    </row>
    <row r="12" spans="1:19" s="65" customFormat="1" ht="12.75">
      <c r="A12" s="67" t="s">
        <v>108</v>
      </c>
      <c r="B12" s="67" t="s">
        <v>158</v>
      </c>
      <c r="C12" s="64" t="s">
        <v>191</v>
      </c>
      <c r="D12" s="63">
        <v>10</v>
      </c>
      <c r="E12" s="18">
        <f t="shared" si="0"/>
        <v>14</v>
      </c>
      <c r="F12" s="64">
        <v>6</v>
      </c>
      <c r="G12" s="64"/>
      <c r="H12" s="64"/>
      <c r="I12" s="64"/>
      <c r="J12" s="64">
        <v>8</v>
      </c>
      <c r="K12" s="77">
        <f t="shared" si="2"/>
        <v>0</v>
      </c>
      <c r="L12" s="64"/>
      <c r="M12" s="64"/>
      <c r="N12" s="64"/>
      <c r="O12" s="68"/>
      <c r="P12" s="64"/>
      <c r="Q12" s="64"/>
      <c r="R12" s="64"/>
      <c r="S12" s="64"/>
    </row>
    <row r="13" spans="1:19" s="65" customFormat="1" ht="12.75">
      <c r="A13" s="67" t="s">
        <v>333</v>
      </c>
      <c r="B13" s="67" t="s">
        <v>334</v>
      </c>
      <c r="C13" s="64" t="s">
        <v>189</v>
      </c>
      <c r="D13" s="63">
        <v>11</v>
      </c>
      <c r="E13" s="18">
        <f t="shared" si="0"/>
        <v>12</v>
      </c>
      <c r="F13" s="64"/>
      <c r="G13" s="64"/>
      <c r="H13" s="64"/>
      <c r="I13" s="64">
        <v>12</v>
      </c>
      <c r="J13" s="64"/>
      <c r="K13" s="77">
        <f t="shared" si="2"/>
        <v>1</v>
      </c>
      <c r="L13" s="64"/>
      <c r="M13" s="64"/>
      <c r="N13" s="64">
        <v>1</v>
      </c>
      <c r="O13" s="68"/>
      <c r="P13" s="90"/>
      <c r="Q13" s="90"/>
      <c r="R13" s="90" t="s">
        <v>236</v>
      </c>
      <c r="S13" s="90"/>
    </row>
    <row r="14" spans="1:19" s="65" customFormat="1" ht="12.75">
      <c r="A14" s="67" t="s">
        <v>149</v>
      </c>
      <c r="B14" s="67" t="s">
        <v>115</v>
      </c>
      <c r="C14" s="64" t="s">
        <v>191</v>
      </c>
      <c r="D14" s="63">
        <v>12</v>
      </c>
      <c r="E14" s="18">
        <f t="shared" si="0"/>
        <v>10</v>
      </c>
      <c r="F14" s="64">
        <v>10</v>
      </c>
      <c r="G14" s="64"/>
      <c r="H14" s="64"/>
      <c r="I14" s="64"/>
      <c r="J14" s="64"/>
      <c r="K14" s="77">
        <f t="shared" si="2"/>
        <v>0</v>
      </c>
      <c r="L14" s="64"/>
      <c r="M14" s="64"/>
      <c r="N14" s="64"/>
      <c r="O14" s="68"/>
      <c r="P14" s="90"/>
      <c r="Q14" s="90"/>
      <c r="R14" s="90"/>
      <c r="S14" s="90"/>
    </row>
    <row r="15" spans="1:19" s="65" customFormat="1" ht="12.75">
      <c r="A15" s="67" t="s">
        <v>318</v>
      </c>
      <c r="B15" s="67" t="s">
        <v>112</v>
      </c>
      <c r="C15" s="64" t="s">
        <v>190</v>
      </c>
      <c r="D15" s="63">
        <v>13</v>
      </c>
      <c r="E15" s="18">
        <f t="shared" si="0"/>
        <v>8</v>
      </c>
      <c r="F15" s="64">
        <v>8</v>
      </c>
      <c r="G15" s="64"/>
      <c r="H15" s="64"/>
      <c r="I15" s="67"/>
      <c r="J15" s="67"/>
      <c r="K15" s="77">
        <f t="shared" si="2"/>
        <v>0</v>
      </c>
      <c r="L15" s="64"/>
      <c r="M15" s="64"/>
      <c r="N15" s="64"/>
      <c r="O15" s="64"/>
      <c r="P15" s="64"/>
      <c r="Q15" s="64"/>
      <c r="R15" s="64"/>
      <c r="S15" s="64"/>
    </row>
    <row r="16" spans="3:11" ht="12.75">
      <c r="C16" s="83"/>
      <c r="K16" s="78"/>
    </row>
    <row r="17" ht="12.75">
      <c r="K17" s="78"/>
    </row>
    <row r="18" ht="12.75">
      <c r="K18" s="78"/>
    </row>
    <row r="19" spans="1:11" ht="12.75">
      <c r="A19" s="19" t="s">
        <v>6</v>
      </c>
      <c r="F19"/>
      <c r="G19"/>
      <c r="H19"/>
      <c r="I19"/>
      <c r="J19"/>
      <c r="K19" s="78"/>
    </row>
    <row r="20" spans="1:11" ht="12.75">
      <c r="A20" s="15" t="s">
        <v>315</v>
      </c>
      <c r="K20" s="78"/>
    </row>
    <row r="21" ht="12.75">
      <c r="K21" s="78"/>
    </row>
    <row r="22" ht="12.75">
      <c r="K22" s="78"/>
    </row>
    <row r="23" ht="12.75">
      <c r="K23" s="78"/>
    </row>
    <row r="24" ht="12.75">
      <c r="K24" s="78"/>
    </row>
    <row r="25" ht="12.75">
      <c r="K25" s="78"/>
    </row>
    <row r="26" ht="12.75">
      <c r="K26" s="78"/>
    </row>
    <row r="27" ht="12.75">
      <c r="K27" s="78"/>
    </row>
    <row r="28" ht="12.75">
      <c r="K28" s="78"/>
    </row>
    <row r="29" ht="12.75">
      <c r="K29" s="78"/>
    </row>
    <row r="30" ht="12.75">
      <c r="K30" s="78"/>
    </row>
    <row r="31" ht="12.75">
      <c r="K31" s="10"/>
    </row>
  </sheetData>
  <printOptions horizontalCentered="1"/>
  <pageMargins left="0.75" right="0.55" top="0.52" bottom="0.52" header="0.5" footer="0.5"/>
  <pageSetup fitToHeight="1" fitToWidth="1" horizontalDpi="360" verticalDpi="3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O39" sqref="O39"/>
    </sheetView>
  </sheetViews>
  <sheetFormatPr defaultColWidth="9.140625" defaultRowHeight="12.75"/>
  <cols>
    <col min="1" max="1" width="20.7109375" style="0" customWidth="1"/>
    <col min="2" max="2" width="22.7109375" style="0" customWidth="1"/>
    <col min="3" max="4" width="5.7109375" style="45" customWidth="1"/>
    <col min="5" max="5" width="5.7109375" style="33" customWidth="1"/>
    <col min="6" max="11" width="5.7109375" style="1" customWidth="1"/>
    <col min="12" max="13" width="8.8515625" style="1" bestFit="1" customWidth="1"/>
    <col min="14" max="20" width="8.7109375" style="1" bestFit="1" customWidth="1"/>
    <col min="21" max="16384" width="8.8515625" style="0" customWidth="1"/>
  </cols>
  <sheetData>
    <row r="1" spans="1:20" ht="132" customHeight="1">
      <c r="A1" s="12" t="s">
        <v>368</v>
      </c>
      <c r="B1" s="12" t="s">
        <v>214</v>
      </c>
      <c r="C1" s="3" t="s">
        <v>188</v>
      </c>
      <c r="D1" s="32" t="s">
        <v>160</v>
      </c>
      <c r="E1" s="17" t="s">
        <v>179</v>
      </c>
      <c r="F1" s="3" t="s">
        <v>162</v>
      </c>
      <c r="G1" s="3" t="s">
        <v>177</v>
      </c>
      <c r="H1" s="3" t="s">
        <v>178</v>
      </c>
      <c r="I1" s="3" t="s">
        <v>163</v>
      </c>
      <c r="J1" s="3" t="s">
        <v>340</v>
      </c>
      <c r="K1" s="3" t="s">
        <v>55</v>
      </c>
      <c r="L1" s="29" t="s">
        <v>169</v>
      </c>
      <c r="M1" s="29" t="s">
        <v>157</v>
      </c>
      <c r="N1" s="29" t="s">
        <v>167</v>
      </c>
      <c r="O1" s="29" t="s">
        <v>168</v>
      </c>
      <c r="P1" s="29" t="s">
        <v>211</v>
      </c>
      <c r="Q1" s="29" t="s">
        <v>215</v>
      </c>
      <c r="R1" s="29" t="s">
        <v>216</v>
      </c>
      <c r="S1" s="29" t="s">
        <v>164</v>
      </c>
      <c r="T1" s="29" t="s">
        <v>359</v>
      </c>
    </row>
    <row r="2" spans="1:20" s="65" customFormat="1" ht="12.75">
      <c r="A2" s="67" t="s">
        <v>316</v>
      </c>
      <c r="B2" s="67" t="s">
        <v>317</v>
      </c>
      <c r="C2" s="64" t="s">
        <v>190</v>
      </c>
      <c r="D2" s="63">
        <v>1</v>
      </c>
      <c r="E2" s="18">
        <f aca="true" t="shared" si="0" ref="E2:E26">SUM(F2:J2)</f>
        <v>55</v>
      </c>
      <c r="F2" s="64">
        <v>20</v>
      </c>
      <c r="G2" s="64">
        <v>10</v>
      </c>
      <c r="H2" s="64">
        <v>15</v>
      </c>
      <c r="I2" s="64">
        <v>10</v>
      </c>
      <c r="J2" s="64"/>
      <c r="K2" s="64"/>
      <c r="L2" s="76">
        <f aca="true" t="shared" si="1" ref="L2:L11">SUM(M2:O2)</f>
        <v>2</v>
      </c>
      <c r="M2" s="64">
        <v>1</v>
      </c>
      <c r="N2" s="64">
        <v>1</v>
      </c>
      <c r="O2" s="64"/>
      <c r="P2" s="64" t="s">
        <v>254</v>
      </c>
      <c r="Q2" s="64"/>
      <c r="R2" s="64" t="s">
        <v>254</v>
      </c>
      <c r="S2" s="64" t="s">
        <v>254</v>
      </c>
      <c r="T2" s="64"/>
    </row>
    <row r="3" spans="1:20" s="65" customFormat="1" ht="12.75">
      <c r="A3" s="67" t="s">
        <v>262</v>
      </c>
      <c r="B3" s="67" t="s">
        <v>317</v>
      </c>
      <c r="C3" s="64" t="s">
        <v>191</v>
      </c>
      <c r="D3" s="63">
        <v>2</v>
      </c>
      <c r="E3" s="18">
        <f t="shared" si="0"/>
        <v>44</v>
      </c>
      <c r="F3" s="64"/>
      <c r="G3" s="64"/>
      <c r="H3" s="64">
        <v>20</v>
      </c>
      <c r="I3" s="64">
        <v>12</v>
      </c>
      <c r="J3" s="64">
        <v>12</v>
      </c>
      <c r="K3" s="64"/>
      <c r="L3" s="76">
        <f t="shared" si="1"/>
        <v>3</v>
      </c>
      <c r="M3" s="64">
        <v>1</v>
      </c>
      <c r="N3" s="64"/>
      <c r="O3" s="64">
        <v>2</v>
      </c>
      <c r="P3" s="68"/>
      <c r="Q3" s="90"/>
      <c r="R3" s="90" t="s">
        <v>236</v>
      </c>
      <c r="S3" s="64" t="s">
        <v>254</v>
      </c>
      <c r="T3" s="64" t="s">
        <v>254</v>
      </c>
    </row>
    <row r="4" spans="1:20" s="65" customFormat="1" ht="12.75">
      <c r="A4" s="2" t="s">
        <v>5</v>
      </c>
      <c r="B4" s="2" t="s">
        <v>153</v>
      </c>
      <c r="C4" s="16" t="s">
        <v>189</v>
      </c>
      <c r="D4" s="63">
        <v>3</v>
      </c>
      <c r="E4" s="18">
        <f t="shared" si="0"/>
        <v>40</v>
      </c>
      <c r="F4" s="6"/>
      <c r="G4" s="6"/>
      <c r="H4" s="6"/>
      <c r="I4" s="6">
        <v>20</v>
      </c>
      <c r="J4" s="6">
        <v>20</v>
      </c>
      <c r="K4" s="6"/>
      <c r="L4" s="77">
        <f t="shared" si="1"/>
        <v>3</v>
      </c>
      <c r="M4" s="6">
        <v>2</v>
      </c>
      <c r="N4" s="6"/>
      <c r="O4" s="6">
        <v>1</v>
      </c>
      <c r="P4" s="6"/>
      <c r="Q4" s="6"/>
      <c r="R4" s="6"/>
      <c r="S4" s="6" t="s">
        <v>254</v>
      </c>
      <c r="T4" s="6" t="s">
        <v>254</v>
      </c>
    </row>
    <row r="5" spans="1:20" s="65" customFormat="1" ht="12.75">
      <c r="A5" s="67" t="s">
        <v>258</v>
      </c>
      <c r="B5" s="67" t="s">
        <v>259</v>
      </c>
      <c r="C5" s="64" t="s">
        <v>189</v>
      </c>
      <c r="D5" s="63">
        <v>4</v>
      </c>
      <c r="E5" s="18">
        <f t="shared" si="0"/>
        <v>30</v>
      </c>
      <c r="F5" s="64"/>
      <c r="G5" s="64">
        <v>15</v>
      </c>
      <c r="H5" s="64"/>
      <c r="I5" s="64"/>
      <c r="J5" s="64">
        <v>15</v>
      </c>
      <c r="K5" s="64"/>
      <c r="L5" s="77">
        <f t="shared" si="1"/>
        <v>2</v>
      </c>
      <c r="M5" s="64"/>
      <c r="N5" s="64">
        <v>2</v>
      </c>
      <c r="O5" s="64"/>
      <c r="P5" s="68"/>
      <c r="Q5" s="90" t="s">
        <v>254</v>
      </c>
      <c r="R5" s="90"/>
      <c r="S5" s="64"/>
      <c r="T5" s="64" t="s">
        <v>254</v>
      </c>
    </row>
    <row r="6" spans="1:20" s="65" customFormat="1" ht="12.75">
      <c r="A6" s="67" t="s">
        <v>59</v>
      </c>
      <c r="B6" s="67" t="s">
        <v>129</v>
      </c>
      <c r="C6" s="64" t="s">
        <v>191</v>
      </c>
      <c r="D6" s="63">
        <v>5</v>
      </c>
      <c r="E6" s="18">
        <f t="shared" si="0"/>
        <v>23</v>
      </c>
      <c r="F6" s="64">
        <v>15</v>
      </c>
      <c r="G6" s="64">
        <v>8</v>
      </c>
      <c r="H6" s="64"/>
      <c r="I6" s="64"/>
      <c r="J6" s="64"/>
      <c r="K6" s="64"/>
      <c r="L6" s="77">
        <f t="shared" si="1"/>
        <v>1</v>
      </c>
      <c r="M6" s="64"/>
      <c r="N6" s="64">
        <v>1</v>
      </c>
      <c r="O6" s="64"/>
      <c r="P6" s="64" t="s">
        <v>254</v>
      </c>
      <c r="Q6" s="64"/>
      <c r="R6" s="64"/>
      <c r="S6" s="64"/>
      <c r="T6" s="64"/>
    </row>
    <row r="7" spans="1:20" s="65" customFormat="1" ht="12.75">
      <c r="A7" s="67" t="s">
        <v>227</v>
      </c>
      <c r="B7" s="67" t="s">
        <v>175</v>
      </c>
      <c r="C7" s="64" t="s">
        <v>228</v>
      </c>
      <c r="D7" s="63">
        <v>6</v>
      </c>
      <c r="E7" s="18">
        <f t="shared" si="0"/>
        <v>20</v>
      </c>
      <c r="F7" s="64"/>
      <c r="G7" s="64">
        <v>20</v>
      </c>
      <c r="H7" s="64"/>
      <c r="I7" s="64"/>
      <c r="J7" s="64"/>
      <c r="K7" s="64"/>
      <c r="L7" s="76">
        <f t="shared" si="1"/>
        <v>1</v>
      </c>
      <c r="M7" s="64">
        <v>1</v>
      </c>
      <c r="N7" s="64"/>
      <c r="O7" s="64"/>
      <c r="P7" s="64"/>
      <c r="Q7" s="64" t="s">
        <v>236</v>
      </c>
      <c r="R7" s="64"/>
      <c r="S7" s="64"/>
      <c r="T7" s="64"/>
    </row>
    <row r="8" spans="1:20" s="65" customFormat="1" ht="12.75">
      <c r="A8" s="67" t="s">
        <v>218</v>
      </c>
      <c r="B8" s="67" t="s">
        <v>219</v>
      </c>
      <c r="C8" s="64" t="s">
        <v>191</v>
      </c>
      <c r="D8" s="63">
        <v>7</v>
      </c>
      <c r="E8" s="18">
        <f t="shared" si="0"/>
        <v>16</v>
      </c>
      <c r="F8" s="64"/>
      <c r="G8" s="64"/>
      <c r="H8" s="64"/>
      <c r="I8" s="64">
        <v>8</v>
      </c>
      <c r="J8" s="64">
        <v>8</v>
      </c>
      <c r="K8" s="64">
        <v>20</v>
      </c>
      <c r="L8" s="77">
        <f t="shared" si="1"/>
        <v>1</v>
      </c>
      <c r="M8" s="64">
        <v>1</v>
      </c>
      <c r="N8" s="64"/>
      <c r="O8" s="64"/>
      <c r="P8" s="64"/>
      <c r="Q8" s="64"/>
      <c r="R8" s="64"/>
      <c r="S8" s="64"/>
      <c r="T8" s="64"/>
    </row>
    <row r="9" spans="1:20" s="65" customFormat="1" ht="12.75">
      <c r="A9" s="2" t="s">
        <v>70</v>
      </c>
      <c r="B9" s="2" t="s">
        <v>50</v>
      </c>
      <c r="C9" s="16" t="s">
        <v>189</v>
      </c>
      <c r="D9" s="63">
        <v>8</v>
      </c>
      <c r="E9" s="18">
        <f t="shared" si="0"/>
        <v>15</v>
      </c>
      <c r="F9" s="6"/>
      <c r="G9" s="6"/>
      <c r="H9" s="6"/>
      <c r="I9" s="6">
        <v>15</v>
      </c>
      <c r="J9" s="6"/>
      <c r="K9" s="6"/>
      <c r="L9" s="77">
        <f t="shared" si="1"/>
        <v>1</v>
      </c>
      <c r="M9" s="6"/>
      <c r="N9" s="6">
        <v>1</v>
      </c>
      <c r="O9" s="6"/>
      <c r="P9" s="53"/>
      <c r="Q9" s="6"/>
      <c r="R9" s="6"/>
      <c r="S9" s="6" t="s">
        <v>254</v>
      </c>
      <c r="T9" s="6"/>
    </row>
    <row r="10" spans="1:20" ht="12.75">
      <c r="A10" s="67" t="s">
        <v>260</v>
      </c>
      <c r="B10" s="67" t="s">
        <v>261</v>
      </c>
      <c r="C10" s="64" t="s">
        <v>191</v>
      </c>
      <c r="D10" s="63">
        <v>9</v>
      </c>
      <c r="E10" s="18">
        <f t="shared" si="0"/>
        <v>12</v>
      </c>
      <c r="F10" s="64"/>
      <c r="G10" s="64">
        <v>12</v>
      </c>
      <c r="H10" s="64"/>
      <c r="I10" s="64"/>
      <c r="J10" s="64"/>
      <c r="K10" s="64"/>
      <c r="L10" s="76">
        <f t="shared" si="1"/>
        <v>1</v>
      </c>
      <c r="M10" s="64"/>
      <c r="N10" s="64"/>
      <c r="O10" s="64">
        <v>1</v>
      </c>
      <c r="P10" s="64"/>
      <c r="Q10" s="64" t="s">
        <v>254</v>
      </c>
      <c r="R10" s="64"/>
      <c r="S10" s="64"/>
      <c r="T10" s="64"/>
    </row>
    <row r="11" spans="1:20" ht="12.75">
      <c r="A11" s="2" t="s">
        <v>220</v>
      </c>
      <c r="B11" s="2" t="s">
        <v>116</v>
      </c>
      <c r="C11" s="16" t="s">
        <v>191</v>
      </c>
      <c r="D11" s="63">
        <v>10</v>
      </c>
      <c r="E11" s="18">
        <f t="shared" si="0"/>
        <v>10</v>
      </c>
      <c r="F11" s="6"/>
      <c r="G11" s="6"/>
      <c r="H11" s="6"/>
      <c r="I11" s="6">
        <v>6</v>
      </c>
      <c r="J11" s="6">
        <v>4</v>
      </c>
      <c r="K11" s="6"/>
      <c r="L11" s="77">
        <f t="shared" si="1"/>
        <v>0</v>
      </c>
      <c r="M11" s="6"/>
      <c r="N11" s="6"/>
      <c r="O11" s="6"/>
      <c r="P11" s="6"/>
      <c r="Q11" s="6"/>
      <c r="R11" s="6"/>
      <c r="S11" s="6"/>
      <c r="T11" s="6"/>
    </row>
    <row r="12" spans="1:20" ht="12.75">
      <c r="A12" s="8" t="s">
        <v>353</v>
      </c>
      <c r="B12" s="2" t="s">
        <v>153</v>
      </c>
      <c r="C12" s="16" t="s">
        <v>350</v>
      </c>
      <c r="D12" s="63">
        <v>10</v>
      </c>
      <c r="E12" s="18">
        <f t="shared" si="0"/>
        <v>10</v>
      </c>
      <c r="F12" s="6"/>
      <c r="G12" s="6"/>
      <c r="H12" s="6"/>
      <c r="I12" s="6"/>
      <c r="J12" s="6">
        <v>10</v>
      </c>
      <c r="K12" s="6"/>
      <c r="L12" s="77">
        <v>0</v>
      </c>
      <c r="M12" s="6"/>
      <c r="N12" s="6"/>
      <c r="O12" s="6"/>
      <c r="P12" s="6"/>
      <c r="Q12" s="6"/>
      <c r="R12" s="6"/>
      <c r="S12" s="53"/>
      <c r="T12" s="53"/>
    </row>
    <row r="13" spans="1:20" ht="12.75">
      <c r="A13" s="8" t="s">
        <v>265</v>
      </c>
      <c r="B13" s="2" t="s">
        <v>153</v>
      </c>
      <c r="C13" s="16" t="s">
        <v>350</v>
      </c>
      <c r="D13" s="63">
        <v>12</v>
      </c>
      <c r="E13" s="18">
        <f t="shared" si="0"/>
        <v>6</v>
      </c>
      <c r="F13" s="6"/>
      <c r="G13" s="6"/>
      <c r="H13" s="6"/>
      <c r="I13" s="6"/>
      <c r="J13" s="6">
        <v>6</v>
      </c>
      <c r="K13" s="6"/>
      <c r="L13" s="77">
        <v>0</v>
      </c>
      <c r="M13" s="6"/>
      <c r="N13" s="6"/>
      <c r="O13" s="6"/>
      <c r="P13" s="6"/>
      <c r="Q13" s="6"/>
      <c r="R13" s="6"/>
      <c r="S13" s="53"/>
      <c r="T13" s="53"/>
    </row>
    <row r="14" spans="1:20" ht="12.75">
      <c r="A14" s="67" t="s">
        <v>335</v>
      </c>
      <c r="B14" s="67" t="s">
        <v>317</v>
      </c>
      <c r="C14" s="64" t="s">
        <v>190</v>
      </c>
      <c r="D14" s="63">
        <v>13</v>
      </c>
      <c r="E14" s="18">
        <f t="shared" si="0"/>
        <v>4</v>
      </c>
      <c r="F14" s="64"/>
      <c r="G14" s="64"/>
      <c r="H14" s="64"/>
      <c r="I14" s="64">
        <v>4</v>
      </c>
      <c r="J14" s="64"/>
      <c r="K14" s="64"/>
      <c r="L14" s="77">
        <f>SUM(M14:O14)</f>
        <v>0</v>
      </c>
      <c r="M14" s="64"/>
      <c r="N14" s="64"/>
      <c r="O14" s="64"/>
      <c r="P14" s="64"/>
      <c r="Q14" s="64"/>
      <c r="R14" s="64"/>
      <c r="S14" s="64"/>
      <c r="T14" s="64"/>
    </row>
    <row r="15" spans="1:20" ht="12.75" hidden="1">
      <c r="A15" s="2" t="s">
        <v>67</v>
      </c>
      <c r="B15" s="2" t="s">
        <v>116</v>
      </c>
      <c r="C15" s="13" t="s">
        <v>191</v>
      </c>
      <c r="D15" s="13"/>
      <c r="E15" s="18">
        <f t="shared" si="0"/>
        <v>0</v>
      </c>
      <c r="F15" s="6"/>
      <c r="G15" s="6"/>
      <c r="H15" s="6"/>
      <c r="I15" s="6"/>
      <c r="J15" s="6"/>
      <c r="K15" s="6"/>
      <c r="L15" s="77">
        <f aca="true" t="shared" si="2" ref="L15:L26">SUM(M15:O15)</f>
        <v>2</v>
      </c>
      <c r="M15" s="6">
        <v>1</v>
      </c>
      <c r="N15" s="6"/>
      <c r="O15" s="6">
        <v>1</v>
      </c>
      <c r="P15" s="6"/>
      <c r="Q15" s="6"/>
      <c r="R15" s="6"/>
      <c r="S15" s="6"/>
      <c r="T15" s="6"/>
    </row>
    <row r="16" spans="1:20" ht="12.75" hidden="1">
      <c r="A16" s="2" t="s">
        <v>19</v>
      </c>
      <c r="B16" s="2" t="s">
        <v>20</v>
      </c>
      <c r="C16" s="13" t="s">
        <v>189</v>
      </c>
      <c r="D16" s="13"/>
      <c r="E16" s="18">
        <f t="shared" si="0"/>
        <v>0</v>
      </c>
      <c r="F16" s="6"/>
      <c r="G16" s="6"/>
      <c r="H16" s="6"/>
      <c r="I16" s="6"/>
      <c r="J16" s="6"/>
      <c r="K16" s="6"/>
      <c r="L16" s="77">
        <f t="shared" si="2"/>
        <v>1</v>
      </c>
      <c r="M16" s="6">
        <v>1</v>
      </c>
      <c r="N16" s="6"/>
      <c r="O16" s="6"/>
      <c r="P16" s="6"/>
      <c r="Q16" s="6"/>
      <c r="R16" s="6"/>
      <c r="S16" s="6"/>
      <c r="T16" s="6"/>
    </row>
    <row r="17" spans="1:20" ht="12.75" hidden="1">
      <c r="A17" s="8" t="s">
        <v>72</v>
      </c>
      <c r="B17" s="2" t="s">
        <v>50</v>
      </c>
      <c r="C17" s="13" t="s">
        <v>189</v>
      </c>
      <c r="D17" s="13"/>
      <c r="E17" s="18">
        <f t="shared" si="0"/>
        <v>0</v>
      </c>
      <c r="F17" s="6"/>
      <c r="G17" s="6"/>
      <c r="H17" s="6"/>
      <c r="I17" s="6"/>
      <c r="J17" s="6"/>
      <c r="K17" s="6"/>
      <c r="L17" s="77">
        <f t="shared" si="2"/>
        <v>1</v>
      </c>
      <c r="M17" s="6"/>
      <c r="N17" s="6"/>
      <c r="O17" s="6">
        <v>1</v>
      </c>
      <c r="P17" s="6"/>
      <c r="Q17" s="6"/>
      <c r="R17" s="6"/>
      <c r="S17" s="6"/>
      <c r="T17" s="6"/>
    </row>
    <row r="18" spans="1:20" ht="12.75" hidden="1">
      <c r="A18" s="2" t="s">
        <v>126</v>
      </c>
      <c r="B18" s="2" t="s">
        <v>104</v>
      </c>
      <c r="C18" s="13" t="s">
        <v>191</v>
      </c>
      <c r="D18" s="13"/>
      <c r="E18" s="18">
        <f t="shared" si="0"/>
        <v>0</v>
      </c>
      <c r="F18" s="6"/>
      <c r="G18" s="6"/>
      <c r="H18" s="6"/>
      <c r="I18" s="6"/>
      <c r="J18" s="6"/>
      <c r="K18" s="6"/>
      <c r="L18" s="77">
        <f t="shared" si="2"/>
        <v>1</v>
      </c>
      <c r="M18" s="6"/>
      <c r="N18" s="6">
        <v>1</v>
      </c>
      <c r="O18" s="6"/>
      <c r="P18" s="52"/>
      <c r="Q18" s="53"/>
      <c r="R18" s="6"/>
      <c r="S18" s="6"/>
      <c r="T18" s="6"/>
    </row>
    <row r="19" spans="1:20" ht="12.75" hidden="1">
      <c r="A19" s="2" t="s">
        <v>69</v>
      </c>
      <c r="B19" s="2" t="s">
        <v>159</v>
      </c>
      <c r="C19" s="13" t="s">
        <v>191</v>
      </c>
      <c r="D19" s="13"/>
      <c r="E19" s="18">
        <f t="shared" si="0"/>
        <v>0</v>
      </c>
      <c r="F19" s="6"/>
      <c r="G19" s="6"/>
      <c r="H19" s="6"/>
      <c r="I19" s="6"/>
      <c r="J19" s="6"/>
      <c r="K19" s="6"/>
      <c r="L19" s="77">
        <f t="shared" si="2"/>
        <v>3</v>
      </c>
      <c r="M19" s="6">
        <v>1</v>
      </c>
      <c r="N19" s="6">
        <v>2</v>
      </c>
      <c r="O19" s="6"/>
      <c r="P19" s="6"/>
      <c r="Q19" s="6"/>
      <c r="R19" s="6"/>
      <c r="S19" s="6"/>
      <c r="T19" s="6"/>
    </row>
    <row r="20" spans="1:20" ht="12.75" hidden="1">
      <c r="A20" s="8" t="s">
        <v>71</v>
      </c>
      <c r="B20" s="8" t="s">
        <v>159</v>
      </c>
      <c r="C20" s="13" t="s">
        <v>189</v>
      </c>
      <c r="D20" s="13"/>
      <c r="E20" s="18">
        <f t="shared" si="0"/>
        <v>0</v>
      </c>
      <c r="F20" s="2"/>
      <c r="G20" s="2"/>
      <c r="H20" s="2"/>
      <c r="I20" s="2"/>
      <c r="J20" s="2"/>
      <c r="K20" s="2"/>
      <c r="L20" s="77">
        <f t="shared" si="2"/>
        <v>1</v>
      </c>
      <c r="M20" s="6"/>
      <c r="N20" s="6">
        <v>1</v>
      </c>
      <c r="O20" s="6"/>
      <c r="P20" s="6"/>
      <c r="Q20" s="6"/>
      <c r="R20" s="53"/>
      <c r="S20" s="53"/>
      <c r="T20" s="53"/>
    </row>
    <row r="21" spans="1:20" ht="12.75" hidden="1">
      <c r="A21" s="2" t="s">
        <v>140</v>
      </c>
      <c r="B21" s="2" t="s">
        <v>116</v>
      </c>
      <c r="C21" s="13" t="s">
        <v>189</v>
      </c>
      <c r="D21" s="13"/>
      <c r="E21" s="18">
        <f t="shared" si="0"/>
        <v>0</v>
      </c>
      <c r="F21" s="6"/>
      <c r="G21" s="6"/>
      <c r="H21" s="6"/>
      <c r="I21" s="6"/>
      <c r="J21" s="6"/>
      <c r="K21" s="6"/>
      <c r="L21" s="77">
        <f t="shared" si="2"/>
        <v>1</v>
      </c>
      <c r="M21" s="6"/>
      <c r="N21" s="6">
        <v>1</v>
      </c>
      <c r="O21" s="6"/>
      <c r="P21" s="52"/>
      <c r="Q21" s="53"/>
      <c r="R21" s="6"/>
      <c r="S21" s="6"/>
      <c r="T21" s="6"/>
    </row>
    <row r="22" spans="1:20" ht="12.75" hidden="1">
      <c r="A22" s="2" t="s">
        <v>68</v>
      </c>
      <c r="B22" s="2" t="s">
        <v>176</v>
      </c>
      <c r="C22" s="13" t="s">
        <v>191</v>
      </c>
      <c r="D22" s="13"/>
      <c r="E22" s="18">
        <f t="shared" si="0"/>
        <v>0</v>
      </c>
      <c r="F22" s="6"/>
      <c r="G22" s="6"/>
      <c r="H22" s="6"/>
      <c r="I22" s="6"/>
      <c r="J22" s="6"/>
      <c r="K22" s="6"/>
      <c r="L22" s="77">
        <f t="shared" si="2"/>
        <v>1</v>
      </c>
      <c r="M22" s="6"/>
      <c r="N22" s="6"/>
      <c r="O22" s="6">
        <v>1</v>
      </c>
      <c r="P22" s="6"/>
      <c r="Q22" s="6"/>
      <c r="R22" s="6"/>
      <c r="S22" s="6"/>
      <c r="T22" s="6"/>
    </row>
    <row r="23" spans="1:20" ht="12.75" hidden="1">
      <c r="A23" s="2" t="s">
        <v>127</v>
      </c>
      <c r="B23" s="2" t="s">
        <v>175</v>
      </c>
      <c r="C23" s="13" t="s">
        <v>191</v>
      </c>
      <c r="D23" s="13"/>
      <c r="E23" s="18">
        <f t="shared" si="0"/>
        <v>0</v>
      </c>
      <c r="F23" s="6"/>
      <c r="G23" s="6"/>
      <c r="H23" s="6"/>
      <c r="I23" s="6"/>
      <c r="J23" s="6"/>
      <c r="K23" s="6"/>
      <c r="L23" s="77">
        <f t="shared" si="2"/>
        <v>1</v>
      </c>
      <c r="M23" s="6"/>
      <c r="N23" s="6"/>
      <c r="O23" s="6">
        <v>1</v>
      </c>
      <c r="P23" s="52"/>
      <c r="Q23" s="6"/>
      <c r="R23" s="6"/>
      <c r="S23" s="6"/>
      <c r="T23" s="6"/>
    </row>
    <row r="24" spans="1:20" ht="12.75" hidden="1">
      <c r="A24" s="2" t="s">
        <v>139</v>
      </c>
      <c r="B24" s="2" t="s">
        <v>153</v>
      </c>
      <c r="C24" s="13" t="s">
        <v>189</v>
      </c>
      <c r="D24" s="13"/>
      <c r="E24" s="18">
        <f t="shared" si="0"/>
        <v>0</v>
      </c>
      <c r="F24" s="6"/>
      <c r="G24" s="6"/>
      <c r="H24" s="6"/>
      <c r="I24" s="6"/>
      <c r="J24" s="6"/>
      <c r="K24" s="6"/>
      <c r="L24" s="77">
        <f t="shared" si="2"/>
        <v>1</v>
      </c>
      <c r="M24" s="6">
        <v>1</v>
      </c>
      <c r="N24" s="6"/>
      <c r="O24" s="6"/>
      <c r="P24" s="52"/>
      <c r="Q24" s="6"/>
      <c r="R24" s="6"/>
      <c r="S24" s="6"/>
      <c r="T24" s="6"/>
    </row>
    <row r="25" spans="1:20" ht="12.75" hidden="1">
      <c r="A25" s="2" t="s">
        <v>42</v>
      </c>
      <c r="B25" s="2" t="s">
        <v>112</v>
      </c>
      <c r="C25" s="13" t="s">
        <v>189</v>
      </c>
      <c r="D25" s="13"/>
      <c r="E25" s="18">
        <f t="shared" si="0"/>
        <v>0</v>
      </c>
      <c r="F25" s="6"/>
      <c r="G25" s="6"/>
      <c r="H25" s="6"/>
      <c r="I25" s="6"/>
      <c r="J25" s="6"/>
      <c r="K25" s="6"/>
      <c r="L25" s="77">
        <f t="shared" si="2"/>
        <v>1</v>
      </c>
      <c r="M25" s="6">
        <v>1</v>
      </c>
      <c r="N25" s="6"/>
      <c r="O25" s="6"/>
      <c r="P25" s="6"/>
      <c r="Q25" s="6"/>
      <c r="R25" s="6"/>
      <c r="S25" s="6"/>
      <c r="T25" s="6"/>
    </row>
    <row r="26" spans="1:20" ht="12.75" hidden="1">
      <c r="A26" s="8" t="s">
        <v>65</v>
      </c>
      <c r="B26" s="2" t="s">
        <v>66</v>
      </c>
      <c r="C26" s="13" t="s">
        <v>191</v>
      </c>
      <c r="D26" s="13"/>
      <c r="E26" s="18">
        <f t="shared" si="0"/>
        <v>0</v>
      </c>
      <c r="F26" s="6"/>
      <c r="G26" s="6"/>
      <c r="H26" s="6"/>
      <c r="I26" s="6"/>
      <c r="J26" s="6"/>
      <c r="K26" s="6"/>
      <c r="L26" s="77">
        <f t="shared" si="2"/>
        <v>1</v>
      </c>
      <c r="M26" s="6"/>
      <c r="N26" s="6">
        <v>1</v>
      </c>
      <c r="O26" s="6"/>
      <c r="P26" s="6"/>
      <c r="Q26" s="6"/>
      <c r="R26" s="6"/>
      <c r="S26" s="53"/>
      <c r="T26" s="53"/>
    </row>
    <row r="27" ht="12.75">
      <c r="L27" s="78"/>
    </row>
    <row r="28" spans="1:12" ht="12.75">
      <c r="A28" s="19" t="s">
        <v>6</v>
      </c>
      <c r="L28" s="78"/>
    </row>
    <row r="29" spans="1:12" ht="12.75">
      <c r="A29" s="15" t="s">
        <v>315</v>
      </c>
      <c r="L29" s="78"/>
    </row>
    <row r="30" ht="12.75">
      <c r="L30" s="78"/>
    </row>
    <row r="31" ht="12.75">
      <c r="L31" s="78"/>
    </row>
    <row r="32" ht="12.75">
      <c r="L32" s="78"/>
    </row>
  </sheetData>
  <printOptions horizontalCentered="1"/>
  <pageMargins left="0.75" right="0.75" top="0.52" bottom="0.5" header="0.5" footer="0.5"/>
  <pageSetup horizontalDpi="360" verticalDpi="36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D14" sqref="D14"/>
    </sheetView>
  </sheetViews>
  <sheetFormatPr defaultColWidth="9.140625" defaultRowHeight="12.75"/>
  <cols>
    <col min="1" max="1" width="20.7109375" style="0" customWidth="1"/>
    <col min="2" max="2" width="22.8515625" style="0" bestFit="1" customWidth="1"/>
    <col min="3" max="4" width="5.7109375" style="36" customWidth="1"/>
    <col min="5" max="5" width="5.7109375" style="33" customWidth="1"/>
    <col min="6" max="11" width="5.7109375" style="1" customWidth="1"/>
    <col min="12" max="12" width="8.8515625" style="1" bestFit="1" customWidth="1"/>
    <col min="13" max="20" width="8.8515625" style="1" customWidth="1"/>
    <col min="21" max="16384" width="8.8515625" style="0" customWidth="1"/>
  </cols>
  <sheetData>
    <row r="1" spans="1:20" ht="132" customHeight="1">
      <c r="A1" s="12" t="s">
        <v>368</v>
      </c>
      <c r="B1" s="14" t="s">
        <v>217</v>
      </c>
      <c r="C1" s="3" t="s">
        <v>188</v>
      </c>
      <c r="D1" s="32" t="s">
        <v>160</v>
      </c>
      <c r="E1" s="17" t="s">
        <v>179</v>
      </c>
      <c r="F1" s="20" t="s">
        <v>162</v>
      </c>
      <c r="G1" s="20" t="s">
        <v>177</v>
      </c>
      <c r="H1" s="20" t="s">
        <v>197</v>
      </c>
      <c r="I1" s="20" t="s">
        <v>163</v>
      </c>
      <c r="J1" s="20" t="s">
        <v>354</v>
      </c>
      <c r="K1" s="3" t="s">
        <v>55</v>
      </c>
      <c r="L1" s="29" t="s">
        <v>169</v>
      </c>
      <c r="M1" s="29" t="s">
        <v>157</v>
      </c>
      <c r="N1" s="29" t="s">
        <v>167</v>
      </c>
      <c r="O1" s="29" t="s">
        <v>168</v>
      </c>
      <c r="P1" s="29" t="s">
        <v>211</v>
      </c>
      <c r="Q1" s="29" t="s">
        <v>215</v>
      </c>
      <c r="R1" s="29" t="s">
        <v>216</v>
      </c>
      <c r="S1" s="29" t="s">
        <v>164</v>
      </c>
      <c r="T1" s="29" t="s">
        <v>359</v>
      </c>
    </row>
    <row r="2" spans="1:20" s="65" customFormat="1" ht="12.75">
      <c r="A2" s="66" t="s">
        <v>267</v>
      </c>
      <c r="B2" s="66" t="s">
        <v>259</v>
      </c>
      <c r="C2" s="64" t="s">
        <v>191</v>
      </c>
      <c r="D2" s="13">
        <v>1</v>
      </c>
      <c r="E2" s="18">
        <f aca="true" t="shared" si="0" ref="E2:E20">SUM(F2:K2)</f>
        <v>26</v>
      </c>
      <c r="F2" s="64"/>
      <c r="G2" s="64">
        <v>2</v>
      </c>
      <c r="H2" s="64"/>
      <c r="I2" s="64">
        <v>12</v>
      </c>
      <c r="J2" s="64">
        <v>12</v>
      </c>
      <c r="K2" s="64"/>
      <c r="L2" s="77">
        <f>SUM(M2:O2)</f>
        <v>2</v>
      </c>
      <c r="M2" s="64"/>
      <c r="N2" s="64"/>
      <c r="O2" s="64">
        <v>2</v>
      </c>
      <c r="P2" s="64"/>
      <c r="Q2" s="64"/>
      <c r="R2" s="64"/>
      <c r="S2" s="64" t="s">
        <v>236</v>
      </c>
      <c r="T2" s="64" t="s">
        <v>254</v>
      </c>
    </row>
    <row r="3" spans="1:20" s="65" customFormat="1" ht="12.75">
      <c r="A3" s="8" t="s">
        <v>64</v>
      </c>
      <c r="B3" s="8" t="s">
        <v>158</v>
      </c>
      <c r="C3" s="16"/>
      <c r="D3" s="13">
        <v>2</v>
      </c>
      <c r="E3" s="18">
        <f t="shared" si="0"/>
        <v>25</v>
      </c>
      <c r="F3" s="6"/>
      <c r="G3" s="6"/>
      <c r="H3" s="6"/>
      <c r="I3" s="6">
        <v>10</v>
      </c>
      <c r="J3" s="6">
        <v>15</v>
      </c>
      <c r="K3" s="6"/>
      <c r="L3" s="77">
        <v>0</v>
      </c>
      <c r="M3" s="6"/>
      <c r="N3" s="6">
        <v>1</v>
      </c>
      <c r="O3" s="6"/>
      <c r="P3" s="6"/>
      <c r="Q3" s="6"/>
      <c r="R3" s="6"/>
      <c r="S3" s="6" t="s">
        <v>236</v>
      </c>
      <c r="T3" s="6" t="s">
        <v>254</v>
      </c>
    </row>
    <row r="4" spans="1:20" s="65" customFormat="1" ht="12.75">
      <c r="A4" s="66" t="s">
        <v>264</v>
      </c>
      <c r="B4" s="66" t="s">
        <v>193</v>
      </c>
      <c r="C4" s="64" t="s">
        <v>243</v>
      </c>
      <c r="D4" s="13">
        <v>3</v>
      </c>
      <c r="E4" s="18">
        <f t="shared" si="0"/>
        <v>20</v>
      </c>
      <c r="F4" s="64"/>
      <c r="G4" s="64">
        <v>10</v>
      </c>
      <c r="H4" s="64">
        <v>10</v>
      </c>
      <c r="I4" s="64"/>
      <c r="J4" s="64"/>
      <c r="K4" s="64"/>
      <c r="L4" s="77">
        <f>SUM(M4:O4)</f>
        <v>0</v>
      </c>
      <c r="M4" s="64"/>
      <c r="N4" s="64"/>
      <c r="O4" s="64"/>
      <c r="P4" s="64"/>
      <c r="Q4" s="64"/>
      <c r="R4" s="64"/>
      <c r="S4" s="64"/>
      <c r="T4" s="64"/>
    </row>
    <row r="5" spans="1:20" s="65" customFormat="1" ht="12.75">
      <c r="A5" s="66" t="s">
        <v>262</v>
      </c>
      <c r="B5" s="66" t="s">
        <v>8</v>
      </c>
      <c r="C5" s="64" t="s">
        <v>191</v>
      </c>
      <c r="D5" s="13">
        <v>3</v>
      </c>
      <c r="E5" s="18">
        <f t="shared" si="0"/>
        <v>20</v>
      </c>
      <c r="F5" s="64"/>
      <c r="G5" s="64">
        <v>20</v>
      </c>
      <c r="H5" s="64"/>
      <c r="I5" s="64"/>
      <c r="J5" s="64"/>
      <c r="K5" s="64"/>
      <c r="L5" s="77">
        <f>SUM(M5:O5)</f>
        <v>1</v>
      </c>
      <c r="M5" s="64">
        <v>1</v>
      </c>
      <c r="N5" s="64"/>
      <c r="O5" s="64"/>
      <c r="P5" s="64"/>
      <c r="Q5" s="64" t="s">
        <v>236</v>
      </c>
      <c r="R5" s="64"/>
      <c r="S5" s="64"/>
      <c r="T5" s="64"/>
    </row>
    <row r="6" spans="1:20" s="65" customFormat="1" ht="12.75">
      <c r="A6" s="2" t="s">
        <v>355</v>
      </c>
      <c r="B6" s="2" t="s">
        <v>266</v>
      </c>
      <c r="C6" s="16" t="s">
        <v>189</v>
      </c>
      <c r="D6" s="13">
        <v>3</v>
      </c>
      <c r="E6" s="18">
        <f t="shared" si="0"/>
        <v>20</v>
      </c>
      <c r="F6" s="6"/>
      <c r="G6" s="6"/>
      <c r="H6" s="6"/>
      <c r="I6" s="6"/>
      <c r="J6" s="6">
        <v>20</v>
      </c>
      <c r="K6" s="6"/>
      <c r="L6" s="77">
        <f>SUM(M6:O6)</f>
        <v>1</v>
      </c>
      <c r="M6" s="6">
        <v>1</v>
      </c>
      <c r="N6" s="6"/>
      <c r="O6" s="6"/>
      <c r="P6" s="6"/>
      <c r="Q6" s="6"/>
      <c r="R6" s="6"/>
      <c r="S6" s="6"/>
      <c r="T6" s="6" t="s">
        <v>236</v>
      </c>
    </row>
    <row r="7" spans="1:20" s="65" customFormat="1" ht="12.75">
      <c r="A7" s="67" t="s">
        <v>62</v>
      </c>
      <c r="B7" s="67" t="s">
        <v>266</v>
      </c>
      <c r="C7" s="64" t="s">
        <v>191</v>
      </c>
      <c r="D7" s="13">
        <v>6</v>
      </c>
      <c r="E7" s="18">
        <f t="shared" si="0"/>
        <v>18</v>
      </c>
      <c r="F7" s="64"/>
      <c r="G7" s="64">
        <v>4</v>
      </c>
      <c r="H7" s="64"/>
      <c r="I7" s="64">
        <v>6</v>
      </c>
      <c r="J7" s="64">
        <v>8</v>
      </c>
      <c r="K7" s="64"/>
      <c r="L7" s="77">
        <v>0</v>
      </c>
      <c r="M7" s="64"/>
      <c r="N7" s="64"/>
      <c r="O7" s="64"/>
      <c r="P7" s="64"/>
      <c r="Q7" s="64"/>
      <c r="R7" s="64"/>
      <c r="S7" s="64"/>
      <c r="T7" s="64"/>
    </row>
    <row r="8" spans="1:20" s="65" customFormat="1" ht="12.75">
      <c r="A8" s="66" t="s">
        <v>221</v>
      </c>
      <c r="B8" s="66" t="s">
        <v>176</v>
      </c>
      <c r="C8" s="64" t="s">
        <v>194</v>
      </c>
      <c r="D8" s="13">
        <v>7</v>
      </c>
      <c r="E8" s="18">
        <f t="shared" si="0"/>
        <v>16</v>
      </c>
      <c r="F8" s="64">
        <v>12</v>
      </c>
      <c r="G8" s="64"/>
      <c r="H8" s="64">
        <v>4</v>
      </c>
      <c r="I8" s="64"/>
      <c r="J8" s="64"/>
      <c r="K8" s="64"/>
      <c r="L8" s="76">
        <f aca="true" t="shared" si="1" ref="L8:L20">SUM(M8:O8)</f>
        <v>1</v>
      </c>
      <c r="M8" s="64"/>
      <c r="N8" s="64"/>
      <c r="O8" s="64">
        <v>1</v>
      </c>
      <c r="P8" s="64" t="s">
        <v>254</v>
      </c>
      <c r="Q8" s="64"/>
      <c r="R8" s="64"/>
      <c r="S8" s="64"/>
      <c r="T8" s="64"/>
    </row>
    <row r="9" spans="1:20" s="65" customFormat="1" ht="12.75">
      <c r="A9" s="66" t="s">
        <v>336</v>
      </c>
      <c r="B9" s="66" t="s">
        <v>153</v>
      </c>
      <c r="C9" s="64" t="s">
        <v>189</v>
      </c>
      <c r="D9" s="13">
        <v>8</v>
      </c>
      <c r="E9" s="18">
        <f t="shared" si="0"/>
        <v>15</v>
      </c>
      <c r="F9" s="64"/>
      <c r="G9" s="64"/>
      <c r="H9" s="64"/>
      <c r="I9" s="64">
        <v>15</v>
      </c>
      <c r="J9" s="64"/>
      <c r="K9" s="64"/>
      <c r="L9" s="77">
        <f t="shared" si="1"/>
        <v>1</v>
      </c>
      <c r="M9" s="64"/>
      <c r="N9" s="64">
        <v>1</v>
      </c>
      <c r="O9" s="64"/>
      <c r="P9" s="64"/>
      <c r="Q9" s="64"/>
      <c r="R9" s="64"/>
      <c r="S9" s="64" t="s">
        <v>236</v>
      </c>
      <c r="T9" s="64"/>
    </row>
    <row r="10" spans="1:20" s="65" customFormat="1" ht="12.75">
      <c r="A10" s="66" t="s">
        <v>263</v>
      </c>
      <c r="B10" s="66" t="s">
        <v>8</v>
      </c>
      <c r="C10" s="64" t="s">
        <v>191</v>
      </c>
      <c r="D10" s="13">
        <v>9</v>
      </c>
      <c r="E10" s="18">
        <f t="shared" si="0"/>
        <v>12</v>
      </c>
      <c r="F10" s="64"/>
      <c r="G10" s="64">
        <v>12</v>
      </c>
      <c r="H10" s="64"/>
      <c r="I10" s="64"/>
      <c r="J10" s="64"/>
      <c r="K10" s="64"/>
      <c r="L10" s="76">
        <f t="shared" si="1"/>
        <v>1</v>
      </c>
      <c r="M10" s="64"/>
      <c r="N10" s="64"/>
      <c r="O10" s="64">
        <v>1</v>
      </c>
      <c r="P10" s="64"/>
      <c r="Q10" s="64" t="s">
        <v>254</v>
      </c>
      <c r="R10" s="64"/>
      <c r="S10" s="64"/>
      <c r="T10" s="64"/>
    </row>
    <row r="11" spans="1:20" s="65" customFormat="1" ht="12.75">
      <c r="A11" s="67" t="s">
        <v>302</v>
      </c>
      <c r="B11" s="67" t="s">
        <v>8</v>
      </c>
      <c r="C11" s="64" t="s">
        <v>194</v>
      </c>
      <c r="D11" s="13">
        <v>10</v>
      </c>
      <c r="E11" s="18">
        <f t="shared" si="0"/>
        <v>10</v>
      </c>
      <c r="F11" s="64"/>
      <c r="G11" s="64"/>
      <c r="H11" s="64">
        <v>8</v>
      </c>
      <c r="I11" s="64">
        <v>2</v>
      </c>
      <c r="J11" s="64"/>
      <c r="K11" s="64"/>
      <c r="L11" s="77">
        <f t="shared" si="1"/>
        <v>0</v>
      </c>
      <c r="M11" s="64"/>
      <c r="N11" s="64"/>
      <c r="O11" s="64"/>
      <c r="P11" s="64"/>
      <c r="Q11" s="64"/>
      <c r="R11" s="64"/>
      <c r="S11" s="64"/>
      <c r="T11" s="64"/>
    </row>
    <row r="12" spans="1:20" s="65" customFormat="1" ht="12.75">
      <c r="A12" s="2" t="s">
        <v>356</v>
      </c>
      <c r="B12" s="2" t="s">
        <v>357</v>
      </c>
      <c r="C12" s="16" t="s">
        <v>190</v>
      </c>
      <c r="D12" s="13">
        <v>10</v>
      </c>
      <c r="E12" s="18">
        <f t="shared" si="0"/>
        <v>10</v>
      </c>
      <c r="F12" s="6"/>
      <c r="G12" s="6"/>
      <c r="H12" s="6"/>
      <c r="I12" s="6"/>
      <c r="J12" s="6">
        <v>10</v>
      </c>
      <c r="K12" s="6"/>
      <c r="L12" s="77">
        <f t="shared" si="1"/>
        <v>0</v>
      </c>
      <c r="M12" s="6"/>
      <c r="N12" s="6"/>
      <c r="O12" s="6"/>
      <c r="P12" s="6"/>
      <c r="Q12" s="6"/>
      <c r="R12" s="6"/>
      <c r="S12" s="6"/>
      <c r="T12" s="6"/>
    </row>
    <row r="13" spans="1:20" ht="12.75">
      <c r="A13" s="66" t="s">
        <v>337</v>
      </c>
      <c r="B13" s="66" t="s">
        <v>8</v>
      </c>
      <c r="C13" s="64" t="s">
        <v>191</v>
      </c>
      <c r="D13" s="13">
        <v>12</v>
      </c>
      <c r="E13" s="18">
        <f t="shared" si="0"/>
        <v>8</v>
      </c>
      <c r="F13" s="64"/>
      <c r="G13" s="64"/>
      <c r="H13" s="64"/>
      <c r="I13" s="64">
        <v>8</v>
      </c>
      <c r="J13" s="64"/>
      <c r="K13" s="64"/>
      <c r="L13" s="77">
        <f t="shared" si="1"/>
        <v>0</v>
      </c>
      <c r="M13" s="64"/>
      <c r="N13" s="64"/>
      <c r="O13" s="64"/>
      <c r="P13" s="64"/>
      <c r="Q13" s="64"/>
      <c r="R13" s="64"/>
      <c r="S13" s="64"/>
      <c r="T13" s="64"/>
    </row>
    <row r="14" spans="1:20" ht="12.75">
      <c r="A14" s="66" t="s">
        <v>338</v>
      </c>
      <c r="B14" s="66" t="s">
        <v>8</v>
      </c>
      <c r="C14" s="64" t="s">
        <v>191</v>
      </c>
      <c r="D14" s="13">
        <v>13</v>
      </c>
      <c r="E14" s="18">
        <f t="shared" si="0"/>
        <v>4</v>
      </c>
      <c r="F14" s="64"/>
      <c r="G14" s="64"/>
      <c r="H14" s="64"/>
      <c r="I14" s="64">
        <v>4</v>
      </c>
      <c r="J14" s="64"/>
      <c r="K14" s="64"/>
      <c r="L14" s="77">
        <f t="shared" si="1"/>
        <v>0</v>
      </c>
      <c r="M14" s="64"/>
      <c r="N14" s="64"/>
      <c r="O14" s="64"/>
      <c r="P14" s="64"/>
      <c r="Q14" s="64"/>
      <c r="R14" s="64"/>
      <c r="S14" s="64"/>
      <c r="T14" s="64"/>
    </row>
    <row r="15" spans="1:20" ht="12.75">
      <c r="A15" s="67" t="s">
        <v>303</v>
      </c>
      <c r="B15" s="67" t="s">
        <v>8</v>
      </c>
      <c r="C15" s="64" t="s">
        <v>189</v>
      </c>
      <c r="D15" s="13">
        <v>14</v>
      </c>
      <c r="E15" s="18">
        <f t="shared" si="0"/>
        <v>2</v>
      </c>
      <c r="F15" s="64"/>
      <c r="G15" s="64"/>
      <c r="H15" s="64">
        <v>2</v>
      </c>
      <c r="I15" s="64"/>
      <c r="J15" s="64"/>
      <c r="K15" s="64"/>
      <c r="L15" s="77">
        <f t="shared" si="1"/>
        <v>0</v>
      </c>
      <c r="M15" s="64"/>
      <c r="N15" s="64"/>
      <c r="O15" s="64"/>
      <c r="P15" s="64"/>
      <c r="Q15" s="64"/>
      <c r="R15" s="64"/>
      <c r="S15" s="64"/>
      <c r="T15" s="64"/>
    </row>
    <row r="16" spans="1:20" ht="12.75" hidden="1">
      <c r="A16" s="2" t="s">
        <v>124</v>
      </c>
      <c r="B16" s="2" t="s">
        <v>153</v>
      </c>
      <c r="C16" s="13"/>
      <c r="D16" s="13">
        <v>15</v>
      </c>
      <c r="E16" s="18">
        <f t="shared" si="0"/>
        <v>0</v>
      </c>
      <c r="F16" s="6"/>
      <c r="G16" s="6"/>
      <c r="H16" s="6"/>
      <c r="I16" s="6"/>
      <c r="J16" s="6"/>
      <c r="K16" s="6"/>
      <c r="L16" s="77">
        <f t="shared" si="1"/>
        <v>1</v>
      </c>
      <c r="M16" s="6">
        <v>1</v>
      </c>
      <c r="N16" s="6"/>
      <c r="O16" s="6"/>
      <c r="P16" s="6"/>
      <c r="Q16" s="6"/>
      <c r="R16" s="6"/>
      <c r="S16" s="6"/>
      <c r="T16" s="6"/>
    </row>
    <row r="17" spans="1:20" ht="12.75" hidden="1">
      <c r="A17" s="8" t="s">
        <v>59</v>
      </c>
      <c r="B17" s="8" t="s">
        <v>129</v>
      </c>
      <c r="C17" s="13"/>
      <c r="D17" s="13">
        <v>16</v>
      </c>
      <c r="E17" s="18">
        <f t="shared" si="0"/>
        <v>0</v>
      </c>
      <c r="F17" s="6"/>
      <c r="G17" s="6"/>
      <c r="H17" s="6"/>
      <c r="I17" s="6"/>
      <c r="J17" s="6"/>
      <c r="K17" s="6"/>
      <c r="L17" s="79">
        <f t="shared" si="1"/>
        <v>1</v>
      </c>
      <c r="M17" s="6">
        <v>1</v>
      </c>
      <c r="N17" s="6"/>
      <c r="O17" s="6"/>
      <c r="P17" s="6"/>
      <c r="Q17" s="6"/>
      <c r="R17" s="6"/>
      <c r="S17" s="6"/>
      <c r="T17" s="6"/>
    </row>
    <row r="18" spans="1:20" ht="12.75" hidden="1">
      <c r="A18" s="8" t="s">
        <v>60</v>
      </c>
      <c r="B18" s="2" t="s">
        <v>103</v>
      </c>
      <c r="C18" s="45"/>
      <c r="D18" s="13">
        <v>17</v>
      </c>
      <c r="E18" s="18">
        <f t="shared" si="0"/>
        <v>0</v>
      </c>
      <c r="F18" s="6"/>
      <c r="G18" s="6"/>
      <c r="H18" s="6"/>
      <c r="I18" s="6"/>
      <c r="J18" s="6"/>
      <c r="K18" s="80"/>
      <c r="L18" s="77">
        <f t="shared" si="1"/>
        <v>1</v>
      </c>
      <c r="M18" s="108"/>
      <c r="N18" s="6">
        <v>1</v>
      </c>
      <c r="O18" s="6"/>
      <c r="P18" s="6"/>
      <c r="Q18" s="6"/>
      <c r="R18" s="6"/>
      <c r="S18" s="6"/>
      <c r="T18" s="6"/>
    </row>
    <row r="19" spans="1:20" ht="12.75" hidden="1">
      <c r="A19" s="8" t="s">
        <v>21</v>
      </c>
      <c r="B19" s="2" t="s">
        <v>8</v>
      </c>
      <c r="C19" s="13"/>
      <c r="D19" s="13">
        <v>18</v>
      </c>
      <c r="E19" s="18">
        <f t="shared" si="0"/>
        <v>0</v>
      </c>
      <c r="F19" s="6"/>
      <c r="G19" s="6"/>
      <c r="H19" s="6"/>
      <c r="I19" s="6"/>
      <c r="J19" s="6"/>
      <c r="K19" s="80"/>
      <c r="L19" s="77">
        <f t="shared" si="1"/>
        <v>0</v>
      </c>
      <c r="M19" s="108"/>
      <c r="N19" s="6"/>
      <c r="O19" s="6"/>
      <c r="P19" s="6"/>
      <c r="Q19" s="6"/>
      <c r="R19" s="6"/>
      <c r="S19" s="6"/>
      <c r="T19" s="6"/>
    </row>
    <row r="20" spans="1:20" ht="12.75" hidden="1">
      <c r="A20" s="2" t="s">
        <v>61</v>
      </c>
      <c r="B20" s="2" t="s">
        <v>8</v>
      </c>
      <c r="C20" s="63"/>
      <c r="D20" s="13">
        <v>19</v>
      </c>
      <c r="E20" s="18">
        <f t="shared" si="0"/>
        <v>0</v>
      </c>
      <c r="F20" s="6"/>
      <c r="G20" s="6"/>
      <c r="H20" s="6"/>
      <c r="I20" s="6"/>
      <c r="J20" s="6"/>
      <c r="K20" s="80"/>
      <c r="L20" s="77">
        <f t="shared" si="1"/>
        <v>1</v>
      </c>
      <c r="M20" s="108"/>
      <c r="N20" s="6"/>
      <c r="O20" s="6">
        <v>1</v>
      </c>
      <c r="P20" s="6"/>
      <c r="Q20" s="6"/>
      <c r="R20" s="6"/>
      <c r="S20" s="6"/>
      <c r="T20" s="6"/>
    </row>
    <row r="21" spans="1:12" ht="12.75">
      <c r="A21" s="27"/>
      <c r="B21" s="27"/>
      <c r="C21" s="44"/>
      <c r="D21" s="44"/>
      <c r="E21" s="39"/>
      <c r="F21" s="10"/>
      <c r="G21" s="10"/>
      <c r="H21" s="10"/>
      <c r="I21" s="10"/>
      <c r="J21" s="10"/>
      <c r="K21" s="10"/>
      <c r="L21" s="78"/>
    </row>
    <row r="22" spans="1:12" ht="12.75">
      <c r="A22" s="19" t="s">
        <v>6</v>
      </c>
      <c r="F22"/>
      <c r="G22"/>
      <c r="H22"/>
      <c r="I22"/>
      <c r="J22"/>
      <c r="L22" s="78"/>
    </row>
    <row r="23" spans="1:12" ht="12.75">
      <c r="A23" s="15" t="s">
        <v>315</v>
      </c>
      <c r="I23" s="10"/>
      <c r="J23" s="10"/>
      <c r="L23" s="78"/>
    </row>
    <row r="24" spans="9:12" ht="12.75">
      <c r="I24" s="10"/>
      <c r="J24" s="10"/>
      <c r="L24" s="78"/>
    </row>
    <row r="25" spans="1:12" ht="15">
      <c r="A25" s="109" t="s">
        <v>372</v>
      </c>
      <c r="I25" s="10"/>
      <c r="J25" s="10"/>
      <c r="L25" s="78"/>
    </row>
    <row r="26" spans="1:20" s="89" customFormat="1" ht="12.75">
      <c r="A26" s="62" t="s">
        <v>265</v>
      </c>
      <c r="B26" s="62" t="s">
        <v>153</v>
      </c>
      <c r="C26" s="84" t="s">
        <v>191</v>
      </c>
      <c r="D26" s="85"/>
      <c r="E26" s="85">
        <f>SUM(F26:K26)</f>
        <v>48</v>
      </c>
      <c r="F26" s="86"/>
      <c r="G26" s="86">
        <v>8</v>
      </c>
      <c r="H26" s="86">
        <v>20</v>
      </c>
      <c r="I26" s="86">
        <v>20</v>
      </c>
      <c r="J26" s="86"/>
      <c r="K26" s="86"/>
      <c r="L26" s="87">
        <f>SUM(M26:O26)</f>
        <v>2</v>
      </c>
      <c r="M26" s="86">
        <v>2</v>
      </c>
      <c r="N26" s="86"/>
      <c r="O26" s="86"/>
      <c r="P26" s="86"/>
      <c r="Q26" s="86"/>
      <c r="R26" s="86" t="s">
        <v>236</v>
      </c>
      <c r="S26" s="86" t="s">
        <v>236</v>
      </c>
      <c r="T26" s="86"/>
    </row>
    <row r="27" spans="1:20" s="65" customFormat="1" ht="12.75">
      <c r="A27" s="62" t="s">
        <v>220</v>
      </c>
      <c r="B27" s="62" t="s">
        <v>116</v>
      </c>
      <c r="C27" s="16" t="s">
        <v>191</v>
      </c>
      <c r="D27" s="30"/>
      <c r="E27" s="30">
        <f>SUM(F27:K27)</f>
        <v>42</v>
      </c>
      <c r="F27" s="61">
        <v>15</v>
      </c>
      <c r="G27" s="61">
        <v>15</v>
      </c>
      <c r="H27" s="61">
        <v>12</v>
      </c>
      <c r="I27" s="61"/>
      <c r="J27" s="61"/>
      <c r="K27" s="61"/>
      <c r="L27" s="76">
        <f>SUM(M27:O27)</f>
        <v>3</v>
      </c>
      <c r="M27" s="61"/>
      <c r="N27" s="61">
        <v>2</v>
      </c>
      <c r="O27" s="61">
        <v>1</v>
      </c>
      <c r="P27" s="61" t="s">
        <v>254</v>
      </c>
      <c r="Q27" s="61" t="s">
        <v>254</v>
      </c>
      <c r="R27" s="61" t="s">
        <v>236</v>
      </c>
      <c r="S27" s="61"/>
      <c r="T27" s="61"/>
    </row>
    <row r="28" spans="1:20" s="65" customFormat="1" ht="12.75">
      <c r="A28" s="62" t="s">
        <v>218</v>
      </c>
      <c r="B28" s="62" t="s">
        <v>219</v>
      </c>
      <c r="C28" s="16" t="s">
        <v>191</v>
      </c>
      <c r="D28" s="30"/>
      <c r="E28" s="30">
        <f>SUM(F28:K28)</f>
        <v>41</v>
      </c>
      <c r="F28" s="61">
        <v>20</v>
      </c>
      <c r="G28" s="61">
        <v>6</v>
      </c>
      <c r="H28" s="61">
        <v>15</v>
      </c>
      <c r="I28" s="61"/>
      <c r="J28" s="61"/>
      <c r="K28" s="61"/>
      <c r="L28" s="77">
        <f>SUM(M28:O28)</f>
        <v>2</v>
      </c>
      <c r="M28" s="61">
        <v>1</v>
      </c>
      <c r="N28" s="61">
        <v>1</v>
      </c>
      <c r="O28" s="61"/>
      <c r="P28" s="61" t="s">
        <v>254</v>
      </c>
      <c r="Q28" s="61" t="s">
        <v>236</v>
      </c>
      <c r="R28" s="61"/>
      <c r="S28" s="61"/>
      <c r="T28" s="61"/>
    </row>
    <row r="29" spans="9:12" ht="12.75">
      <c r="I29" s="10"/>
      <c r="J29" s="10"/>
      <c r="L29" s="78"/>
    </row>
    <row r="30" spans="9:12" ht="12.75">
      <c r="I30" s="10"/>
      <c r="J30" s="10"/>
      <c r="L30" s="78"/>
    </row>
    <row r="31" spans="9:12" ht="12.75">
      <c r="I31" s="10"/>
      <c r="J31" s="10"/>
      <c r="L31" s="78"/>
    </row>
    <row r="32" spans="9:12" ht="12.75">
      <c r="I32" s="10"/>
      <c r="J32" s="10"/>
      <c r="L32" s="78"/>
    </row>
    <row r="33" spans="9:12" ht="12.75">
      <c r="I33" s="10"/>
      <c r="J33" s="10"/>
      <c r="L33" s="78"/>
    </row>
    <row r="34" ht="12.75">
      <c r="L34" s="78"/>
    </row>
  </sheetData>
  <printOptions horizontalCentered="1"/>
  <pageMargins left="0.25" right="0.55" top="1" bottom="1" header="0.5" footer="0.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3" sqref="A3:B3"/>
    </sheetView>
  </sheetViews>
  <sheetFormatPr defaultColWidth="9.140625" defaultRowHeight="12.75"/>
  <cols>
    <col min="1" max="1" width="20.7109375" style="0" customWidth="1"/>
    <col min="2" max="2" width="40.140625" style="0" bestFit="1" customWidth="1"/>
    <col min="3" max="3" width="5.7109375" style="33" customWidth="1"/>
    <col min="4" max="4" width="5.7109375" style="36" customWidth="1"/>
    <col min="5" max="5" width="6.8515625" style="41" bestFit="1" customWidth="1"/>
    <col min="6" max="6" width="5.7109375" style="42" customWidth="1"/>
    <col min="7" max="10" width="5.7109375" style="1" customWidth="1"/>
    <col min="11" max="11" width="6.8515625" style="0" bestFit="1" customWidth="1"/>
    <col min="12" max="16384" width="8.8515625" style="0" customWidth="1"/>
  </cols>
  <sheetData>
    <row r="1" spans="1:11" ht="132" customHeight="1">
      <c r="A1" s="12" t="s">
        <v>368</v>
      </c>
      <c r="B1" s="14" t="s">
        <v>222</v>
      </c>
      <c r="C1" s="3" t="s">
        <v>188</v>
      </c>
      <c r="D1" s="32" t="s">
        <v>160</v>
      </c>
      <c r="E1" s="17" t="s">
        <v>179</v>
      </c>
      <c r="F1" s="20" t="s">
        <v>162</v>
      </c>
      <c r="G1" s="20" t="s">
        <v>177</v>
      </c>
      <c r="H1" s="20" t="s">
        <v>197</v>
      </c>
      <c r="I1" s="20" t="s">
        <v>163</v>
      </c>
      <c r="J1" s="20" t="s">
        <v>340</v>
      </c>
      <c r="K1" s="3" t="s">
        <v>55</v>
      </c>
    </row>
    <row r="2" spans="1:12" s="65" customFormat="1" ht="12.75">
      <c r="A2" s="5" t="s">
        <v>223</v>
      </c>
      <c r="B2" s="67"/>
      <c r="C2" s="18"/>
      <c r="D2" s="63"/>
      <c r="E2" s="40"/>
      <c r="F2" s="34"/>
      <c r="G2" s="64"/>
      <c r="H2" s="64"/>
      <c r="I2" s="64"/>
      <c r="J2" s="64"/>
      <c r="K2" s="67"/>
      <c r="L2" s="69"/>
    </row>
    <row r="3" spans="1:12" s="65" customFormat="1" ht="12.75">
      <c r="A3" s="67" t="s">
        <v>301</v>
      </c>
      <c r="B3" s="67" t="s">
        <v>153</v>
      </c>
      <c r="C3" s="64" t="s">
        <v>225</v>
      </c>
      <c r="D3" s="63">
        <v>1</v>
      </c>
      <c r="E3" s="40">
        <f>F3+G3+H3+I3</f>
        <v>32</v>
      </c>
      <c r="F3" s="34"/>
      <c r="G3" s="64"/>
      <c r="H3" s="64">
        <v>12</v>
      </c>
      <c r="I3" s="64">
        <v>20</v>
      </c>
      <c r="J3" s="64"/>
      <c r="K3" s="67"/>
      <c r="L3" s="69"/>
    </row>
    <row r="4" spans="1:12" s="65" customFormat="1" ht="12.75">
      <c r="A4" s="67" t="s">
        <v>224</v>
      </c>
      <c r="B4" s="67" t="s">
        <v>175</v>
      </c>
      <c r="C4" s="64" t="s">
        <v>225</v>
      </c>
      <c r="D4" s="63">
        <v>2</v>
      </c>
      <c r="E4" s="40">
        <f>F4+G4+H4+I4</f>
        <v>20</v>
      </c>
      <c r="F4" s="34">
        <v>20</v>
      </c>
      <c r="G4" s="64"/>
      <c r="H4" s="64"/>
      <c r="I4" s="64"/>
      <c r="J4" s="64"/>
      <c r="K4" s="67"/>
      <c r="L4" s="69"/>
    </row>
    <row r="5" spans="1:12" s="65" customFormat="1" ht="12.75">
      <c r="A5" s="67" t="s">
        <v>299</v>
      </c>
      <c r="B5" s="67" t="s">
        <v>112</v>
      </c>
      <c r="C5" s="64" t="s">
        <v>280</v>
      </c>
      <c r="D5" s="63">
        <v>2</v>
      </c>
      <c r="E5" s="40">
        <f>F5+G5+H5+I5</f>
        <v>20</v>
      </c>
      <c r="F5" s="34"/>
      <c r="G5" s="64"/>
      <c r="H5" s="64">
        <v>20</v>
      </c>
      <c r="I5" s="64"/>
      <c r="J5" s="64"/>
      <c r="K5" s="67"/>
      <c r="L5" s="69"/>
    </row>
    <row r="6" spans="1:12" s="65" customFormat="1" ht="12.75">
      <c r="A6" s="67" t="s">
        <v>300</v>
      </c>
      <c r="B6" s="67" t="s">
        <v>153</v>
      </c>
      <c r="C6" s="64" t="s">
        <v>225</v>
      </c>
      <c r="D6" s="63">
        <v>4</v>
      </c>
      <c r="E6" s="40">
        <f>F6+G6+H6+I6</f>
        <v>15</v>
      </c>
      <c r="F6" s="34"/>
      <c r="G6" s="64"/>
      <c r="H6" s="64">
        <v>15</v>
      </c>
      <c r="I6" s="64"/>
      <c r="J6" s="64"/>
      <c r="K6" s="67"/>
      <c r="L6" s="69"/>
    </row>
    <row r="7" spans="1:12" s="65" customFormat="1" ht="12.75">
      <c r="A7" s="67"/>
      <c r="B7" s="67"/>
      <c r="C7" s="64"/>
      <c r="D7" s="63"/>
      <c r="E7" s="40"/>
      <c r="F7" s="34"/>
      <c r="G7" s="64"/>
      <c r="H7" s="64"/>
      <c r="I7" s="64"/>
      <c r="J7" s="64"/>
      <c r="K7" s="67"/>
      <c r="L7" s="69"/>
    </row>
    <row r="8" spans="1:12" s="65" customFormat="1" ht="12.75">
      <c r="A8" s="67"/>
      <c r="B8" s="67"/>
      <c r="C8" s="64"/>
      <c r="D8" s="63"/>
      <c r="E8" s="40"/>
      <c r="F8" s="34"/>
      <c r="G8" s="64"/>
      <c r="H8" s="64"/>
      <c r="I8" s="64"/>
      <c r="J8" s="64"/>
      <c r="K8" s="67"/>
      <c r="L8" s="69"/>
    </row>
    <row r="9" spans="1:11" s="65" customFormat="1" ht="12.75">
      <c r="A9" s="5" t="s">
        <v>226</v>
      </c>
      <c r="B9" s="67"/>
      <c r="C9" s="64"/>
      <c r="D9" s="63"/>
      <c r="E9" s="40"/>
      <c r="F9" s="34"/>
      <c r="G9" s="64"/>
      <c r="H9" s="64"/>
      <c r="I9" s="64"/>
      <c r="J9" s="64"/>
      <c r="K9" s="67"/>
    </row>
    <row r="10" spans="1:11" s="65" customFormat="1" ht="12.75">
      <c r="A10" s="60" t="s">
        <v>35</v>
      </c>
      <c r="B10" s="60" t="s">
        <v>175</v>
      </c>
      <c r="C10" s="16" t="s">
        <v>228</v>
      </c>
      <c r="D10" s="30">
        <v>1</v>
      </c>
      <c r="E10" s="30">
        <f aca="true" t="shared" si="0" ref="E10:E17">SUM(F10:K10)</f>
        <v>70</v>
      </c>
      <c r="F10" s="30">
        <v>15</v>
      </c>
      <c r="G10" s="61"/>
      <c r="H10" s="61">
        <v>15</v>
      </c>
      <c r="I10" s="61">
        <v>20</v>
      </c>
      <c r="J10" s="61">
        <v>20</v>
      </c>
      <c r="K10" s="67"/>
    </row>
    <row r="11" spans="1:11" s="65" customFormat="1" ht="12.75">
      <c r="A11" s="60" t="s">
        <v>141</v>
      </c>
      <c r="B11" s="60" t="s">
        <v>116</v>
      </c>
      <c r="C11" s="16" t="s">
        <v>228</v>
      </c>
      <c r="D11" s="30">
        <v>2</v>
      </c>
      <c r="E11" s="30">
        <f t="shared" si="0"/>
        <v>57</v>
      </c>
      <c r="F11" s="30">
        <v>12</v>
      </c>
      <c r="G11" s="61">
        <v>15</v>
      </c>
      <c r="H11" s="61">
        <v>12</v>
      </c>
      <c r="I11" s="61">
        <v>10</v>
      </c>
      <c r="J11" s="61">
        <v>8</v>
      </c>
      <c r="K11" s="73"/>
    </row>
    <row r="12" spans="1:11" s="65" customFormat="1" ht="12.75">
      <c r="A12" s="60" t="s">
        <v>268</v>
      </c>
      <c r="B12" s="60" t="s">
        <v>0</v>
      </c>
      <c r="C12" s="16" t="s">
        <v>228</v>
      </c>
      <c r="D12" s="30">
        <v>3</v>
      </c>
      <c r="E12" s="30">
        <f t="shared" si="0"/>
        <v>47</v>
      </c>
      <c r="F12" s="30">
        <v>0</v>
      </c>
      <c r="G12" s="61">
        <v>20</v>
      </c>
      <c r="H12" s="61"/>
      <c r="I12" s="61">
        <v>12</v>
      </c>
      <c r="J12" s="61">
        <v>15</v>
      </c>
      <c r="K12" s="67"/>
    </row>
    <row r="13" spans="1:11" s="65" customFormat="1" ht="12.75">
      <c r="A13" s="67" t="s">
        <v>269</v>
      </c>
      <c r="B13" s="67" t="s">
        <v>0</v>
      </c>
      <c r="C13" s="64" t="s">
        <v>228</v>
      </c>
      <c r="D13" s="30">
        <v>4</v>
      </c>
      <c r="E13" s="30">
        <f t="shared" si="0"/>
        <v>42</v>
      </c>
      <c r="F13" s="34">
        <v>0</v>
      </c>
      <c r="G13" s="64">
        <v>12</v>
      </c>
      <c r="H13" s="64">
        <v>10</v>
      </c>
      <c r="I13" s="64">
        <v>8</v>
      </c>
      <c r="J13" s="64">
        <v>12</v>
      </c>
      <c r="K13" s="67"/>
    </row>
    <row r="14" spans="1:11" s="65" customFormat="1" ht="12.75">
      <c r="A14" s="67" t="s">
        <v>339</v>
      </c>
      <c r="B14" s="67" t="s">
        <v>0</v>
      </c>
      <c r="C14" s="64" t="s">
        <v>228</v>
      </c>
      <c r="D14" s="30">
        <v>5</v>
      </c>
      <c r="E14" s="40">
        <f t="shared" si="0"/>
        <v>25</v>
      </c>
      <c r="F14" s="34"/>
      <c r="G14" s="64"/>
      <c r="H14" s="64"/>
      <c r="I14" s="64">
        <v>15</v>
      </c>
      <c r="J14" s="64">
        <v>10</v>
      </c>
      <c r="K14" s="67"/>
    </row>
    <row r="15" spans="1:11" s="65" customFormat="1" ht="12.75">
      <c r="A15" s="73" t="s">
        <v>227</v>
      </c>
      <c r="B15" s="73" t="s">
        <v>175</v>
      </c>
      <c r="C15" s="64" t="s">
        <v>228</v>
      </c>
      <c r="D15" s="30">
        <v>6</v>
      </c>
      <c r="E15" s="63">
        <f t="shared" si="0"/>
        <v>20</v>
      </c>
      <c r="F15" s="63">
        <v>20</v>
      </c>
      <c r="G15" s="72"/>
      <c r="H15" s="72"/>
      <c r="I15" s="72"/>
      <c r="J15" s="72"/>
      <c r="K15" s="67"/>
    </row>
    <row r="16" spans="1:11" s="65" customFormat="1" ht="12.75">
      <c r="A16" s="67" t="s">
        <v>298</v>
      </c>
      <c r="B16" s="67" t="s">
        <v>175</v>
      </c>
      <c r="C16" s="64" t="s">
        <v>228</v>
      </c>
      <c r="D16" s="30">
        <v>6</v>
      </c>
      <c r="E16" s="40">
        <f t="shared" si="0"/>
        <v>20</v>
      </c>
      <c r="F16" s="34"/>
      <c r="G16" s="64"/>
      <c r="H16" s="64">
        <v>20</v>
      </c>
      <c r="I16" s="64"/>
      <c r="J16" s="64"/>
      <c r="K16" s="67"/>
    </row>
    <row r="17" spans="1:11" s="65" customFormat="1" ht="12.75">
      <c r="A17" s="67" t="s">
        <v>229</v>
      </c>
      <c r="B17" s="67" t="s">
        <v>175</v>
      </c>
      <c r="C17" s="64" t="s">
        <v>228</v>
      </c>
      <c r="D17" s="30">
        <v>8</v>
      </c>
      <c r="E17" s="40">
        <f t="shared" si="0"/>
        <v>10</v>
      </c>
      <c r="F17" s="34">
        <v>10</v>
      </c>
      <c r="G17" s="64"/>
      <c r="H17" s="64"/>
      <c r="I17" s="64"/>
      <c r="J17" s="64"/>
      <c r="K17" s="67"/>
    </row>
    <row r="18" spans="9:10" ht="12.75">
      <c r="I18" s="10"/>
      <c r="J18" s="10"/>
    </row>
    <row r="19" spans="9:10" ht="12.75">
      <c r="I19" s="10"/>
      <c r="J19" s="10"/>
    </row>
    <row r="20" spans="9:10" ht="12.75">
      <c r="I20" s="10"/>
      <c r="J20" s="10"/>
    </row>
    <row r="21" spans="9:10" ht="12.75">
      <c r="I21" s="10"/>
      <c r="J21" s="10"/>
    </row>
    <row r="22" spans="9:10" ht="12.75">
      <c r="I22" s="10"/>
      <c r="J22" s="10"/>
    </row>
    <row r="23" spans="9:10" ht="12.75">
      <c r="I23" s="10"/>
      <c r="J23" s="10"/>
    </row>
    <row r="24" spans="9:10" ht="12.75">
      <c r="I24" s="10"/>
      <c r="J24" s="10"/>
    </row>
  </sheetData>
  <printOptions gridLines="1" horizontalCentered="1"/>
  <pageMargins left="0.75" right="0.75" top="1" bottom="1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M36" sqref="M36"/>
    </sheetView>
  </sheetViews>
  <sheetFormatPr defaultColWidth="9.140625" defaultRowHeight="12.75"/>
  <cols>
    <col min="1" max="1" width="25.7109375" style="9" customWidth="1"/>
    <col min="2" max="2" width="22.7109375" style="9" customWidth="1"/>
    <col min="3" max="3" width="5.7109375" style="39" customWidth="1"/>
    <col min="4" max="4" width="5.7109375" style="48" customWidth="1"/>
    <col min="5" max="10" width="5.7109375" style="9" customWidth="1"/>
    <col min="11" max="16384" width="8.8515625" style="9" customWidth="1"/>
  </cols>
  <sheetData>
    <row r="1" spans="1:10" ht="132" customHeight="1">
      <c r="A1" s="12" t="s">
        <v>368</v>
      </c>
      <c r="B1" s="14" t="s">
        <v>230</v>
      </c>
      <c r="C1" s="3" t="s">
        <v>188</v>
      </c>
      <c r="D1" s="32" t="s">
        <v>160</v>
      </c>
      <c r="E1" s="17" t="s">
        <v>179</v>
      </c>
      <c r="F1" s="20" t="s">
        <v>162</v>
      </c>
      <c r="G1" s="20" t="s">
        <v>177</v>
      </c>
      <c r="H1" s="20" t="s">
        <v>197</v>
      </c>
      <c r="I1" s="20" t="s">
        <v>163</v>
      </c>
      <c r="J1" s="20" t="s">
        <v>340</v>
      </c>
    </row>
    <row r="2" spans="1:10" ht="12.75">
      <c r="A2" s="5" t="s">
        <v>223</v>
      </c>
      <c r="B2" s="2"/>
      <c r="C2" s="18"/>
      <c r="D2" s="13"/>
      <c r="E2" s="40"/>
      <c r="F2" s="34"/>
      <c r="G2" s="6"/>
      <c r="H2" s="6"/>
      <c r="I2" s="6"/>
      <c r="J2" s="6"/>
    </row>
    <row r="3" spans="1:10" ht="12.75">
      <c r="A3" s="67" t="s">
        <v>283</v>
      </c>
      <c r="B3" s="67" t="s">
        <v>116</v>
      </c>
      <c r="C3" s="64" t="s">
        <v>225</v>
      </c>
      <c r="D3" s="63">
        <v>1</v>
      </c>
      <c r="E3" s="40">
        <f aca="true" t="shared" si="0" ref="E3:E15">SUM(F3:J3)</f>
        <v>66</v>
      </c>
      <c r="F3" s="34">
        <v>12</v>
      </c>
      <c r="G3" s="64">
        <v>10</v>
      </c>
      <c r="H3" s="64">
        <v>12</v>
      </c>
      <c r="I3" s="64">
        <v>12</v>
      </c>
      <c r="J3" s="64">
        <v>20</v>
      </c>
    </row>
    <row r="4" spans="1:10" s="69" customFormat="1" ht="12.75">
      <c r="A4" s="58" t="s">
        <v>279</v>
      </c>
      <c r="B4" s="58" t="s">
        <v>0</v>
      </c>
      <c r="C4" s="16" t="s">
        <v>280</v>
      </c>
      <c r="D4" s="13">
        <v>2</v>
      </c>
      <c r="E4" s="13">
        <f t="shared" si="0"/>
        <v>60</v>
      </c>
      <c r="F4" s="13">
        <v>20</v>
      </c>
      <c r="G4" s="59">
        <v>20</v>
      </c>
      <c r="H4" s="59">
        <v>20</v>
      </c>
      <c r="I4" s="6"/>
      <c r="J4" s="6"/>
    </row>
    <row r="5" spans="1:10" s="69" customFormat="1" ht="12.75">
      <c r="A5" s="67" t="s">
        <v>290</v>
      </c>
      <c r="B5" s="67" t="s">
        <v>116</v>
      </c>
      <c r="C5" s="64" t="s">
        <v>280</v>
      </c>
      <c r="D5" s="63">
        <v>3</v>
      </c>
      <c r="E5" s="40">
        <f t="shared" si="0"/>
        <v>45</v>
      </c>
      <c r="F5" s="34">
        <v>15</v>
      </c>
      <c r="G5" s="64"/>
      <c r="H5" s="64"/>
      <c r="I5" s="64">
        <v>15</v>
      </c>
      <c r="J5" s="64">
        <v>15</v>
      </c>
    </row>
    <row r="6" spans="1:10" s="69" customFormat="1" ht="12.75">
      <c r="A6" s="67" t="s">
        <v>286</v>
      </c>
      <c r="B6" s="67" t="s">
        <v>112</v>
      </c>
      <c r="C6" s="64" t="s">
        <v>280</v>
      </c>
      <c r="D6" s="63">
        <v>4</v>
      </c>
      <c r="E6" s="40">
        <f t="shared" si="0"/>
        <v>44</v>
      </c>
      <c r="F6" s="34">
        <v>10</v>
      </c>
      <c r="G6" s="64">
        <v>6</v>
      </c>
      <c r="H6" s="64">
        <v>8</v>
      </c>
      <c r="I6" s="64">
        <v>20</v>
      </c>
      <c r="J6" s="64"/>
    </row>
    <row r="7" spans="1:10" s="69" customFormat="1" ht="12.75">
      <c r="A7" s="67" t="s">
        <v>281</v>
      </c>
      <c r="B7" s="67" t="s">
        <v>103</v>
      </c>
      <c r="C7" s="64" t="s">
        <v>280</v>
      </c>
      <c r="D7" s="63">
        <v>5</v>
      </c>
      <c r="E7" s="40">
        <f t="shared" si="0"/>
        <v>39</v>
      </c>
      <c r="F7" s="34">
        <v>6</v>
      </c>
      <c r="G7" s="64">
        <v>15</v>
      </c>
      <c r="H7" s="64"/>
      <c r="I7" s="64">
        <v>10</v>
      </c>
      <c r="J7" s="64">
        <v>8</v>
      </c>
    </row>
    <row r="8" spans="1:10" s="69" customFormat="1" ht="12.75">
      <c r="A8" s="67" t="s">
        <v>287</v>
      </c>
      <c r="B8" s="67" t="s">
        <v>103</v>
      </c>
      <c r="C8" s="64" t="s">
        <v>225</v>
      </c>
      <c r="D8" s="63">
        <v>6</v>
      </c>
      <c r="E8" s="40">
        <f t="shared" si="0"/>
        <v>34</v>
      </c>
      <c r="F8" s="34">
        <v>8</v>
      </c>
      <c r="G8" s="64">
        <v>4</v>
      </c>
      <c r="H8" s="64">
        <v>2</v>
      </c>
      <c r="I8" s="64">
        <v>8</v>
      </c>
      <c r="J8" s="64">
        <v>12</v>
      </c>
    </row>
    <row r="9" spans="1:10" s="69" customFormat="1" ht="12.75">
      <c r="A9" s="67" t="s">
        <v>295</v>
      </c>
      <c r="B9" s="67" t="s">
        <v>112</v>
      </c>
      <c r="C9" s="64" t="s">
        <v>280</v>
      </c>
      <c r="D9" s="63">
        <v>7</v>
      </c>
      <c r="E9" s="40">
        <f t="shared" si="0"/>
        <v>15</v>
      </c>
      <c r="F9" s="34"/>
      <c r="G9" s="64"/>
      <c r="H9" s="64">
        <v>15</v>
      </c>
      <c r="I9" s="64"/>
      <c r="J9" s="64"/>
    </row>
    <row r="10" spans="1:10" s="69" customFormat="1" ht="12.75">
      <c r="A10" s="67" t="s">
        <v>282</v>
      </c>
      <c r="B10" s="67" t="s">
        <v>116</v>
      </c>
      <c r="C10" s="64" t="s">
        <v>228</v>
      </c>
      <c r="D10" s="63">
        <v>8</v>
      </c>
      <c r="E10" s="40">
        <f t="shared" si="0"/>
        <v>12</v>
      </c>
      <c r="F10" s="34"/>
      <c r="G10" s="64">
        <v>12</v>
      </c>
      <c r="H10" s="64"/>
      <c r="I10" s="64"/>
      <c r="J10" s="64"/>
    </row>
    <row r="11" spans="1:10" s="69" customFormat="1" ht="12.75">
      <c r="A11" s="67" t="s">
        <v>284</v>
      </c>
      <c r="B11" s="67" t="s">
        <v>285</v>
      </c>
      <c r="C11" s="64" t="s">
        <v>280</v>
      </c>
      <c r="D11" s="63">
        <v>8</v>
      </c>
      <c r="E11" s="40">
        <f t="shared" si="0"/>
        <v>12</v>
      </c>
      <c r="F11" s="34"/>
      <c r="G11" s="64">
        <v>8</v>
      </c>
      <c r="H11" s="64">
        <v>4</v>
      </c>
      <c r="I11" s="64"/>
      <c r="J11" s="64"/>
    </row>
    <row r="12" spans="1:10" s="69" customFormat="1" ht="12.75">
      <c r="A12" s="67" t="s">
        <v>296</v>
      </c>
      <c r="B12" s="67" t="s">
        <v>0</v>
      </c>
      <c r="C12" s="64" t="s">
        <v>228</v>
      </c>
      <c r="D12" s="63">
        <v>10</v>
      </c>
      <c r="E12" s="40">
        <f t="shared" si="0"/>
        <v>10</v>
      </c>
      <c r="F12" s="34"/>
      <c r="G12" s="64"/>
      <c r="H12" s="64">
        <v>10</v>
      </c>
      <c r="I12" s="64"/>
      <c r="J12" s="64"/>
    </row>
    <row r="13" spans="1:10" s="69" customFormat="1" ht="12.75">
      <c r="A13" s="67" t="s">
        <v>358</v>
      </c>
      <c r="B13" s="67" t="s">
        <v>116</v>
      </c>
      <c r="C13" s="64" t="s">
        <v>228</v>
      </c>
      <c r="D13" s="63">
        <v>10</v>
      </c>
      <c r="E13" s="40">
        <f t="shared" si="0"/>
        <v>10</v>
      </c>
      <c r="F13" s="34"/>
      <c r="G13" s="64"/>
      <c r="H13" s="64"/>
      <c r="I13" s="64"/>
      <c r="J13" s="64">
        <v>10</v>
      </c>
    </row>
    <row r="14" spans="1:10" s="69" customFormat="1" ht="12.75">
      <c r="A14" s="67" t="s">
        <v>288</v>
      </c>
      <c r="B14" s="67" t="s">
        <v>116</v>
      </c>
      <c r="C14" s="64" t="s">
        <v>228</v>
      </c>
      <c r="D14" s="63">
        <v>12</v>
      </c>
      <c r="E14" s="40">
        <f t="shared" si="0"/>
        <v>8</v>
      </c>
      <c r="F14" s="34"/>
      <c r="G14" s="64">
        <v>2</v>
      </c>
      <c r="H14" s="64"/>
      <c r="I14" s="64"/>
      <c r="J14" s="64">
        <v>6</v>
      </c>
    </row>
    <row r="15" spans="1:10" s="69" customFormat="1" ht="12.75">
      <c r="A15" s="67" t="s">
        <v>297</v>
      </c>
      <c r="B15" s="67" t="s">
        <v>112</v>
      </c>
      <c r="C15" s="64" t="s">
        <v>280</v>
      </c>
      <c r="D15" s="63">
        <v>13</v>
      </c>
      <c r="E15" s="40">
        <f t="shared" si="0"/>
        <v>6</v>
      </c>
      <c r="F15" s="34"/>
      <c r="G15" s="64"/>
      <c r="H15" s="64">
        <v>6</v>
      </c>
      <c r="I15" s="64"/>
      <c r="J15" s="64"/>
    </row>
    <row r="16" spans="1:10" ht="12.75">
      <c r="A16" s="2"/>
      <c r="B16" s="2"/>
      <c r="C16" s="64"/>
      <c r="D16" s="13"/>
      <c r="E16" s="40"/>
      <c r="F16" s="34"/>
      <c r="G16" s="6"/>
      <c r="H16" s="6"/>
      <c r="I16" s="6"/>
      <c r="J16" s="6"/>
    </row>
    <row r="17" spans="1:10" ht="12.75">
      <c r="A17" s="2"/>
      <c r="B17" s="2"/>
      <c r="C17" s="64"/>
      <c r="D17" s="13"/>
      <c r="E17" s="40"/>
      <c r="F17" s="34"/>
      <c r="G17" s="6"/>
      <c r="H17" s="6"/>
      <c r="I17" s="6"/>
      <c r="J17" s="6"/>
    </row>
    <row r="18" spans="1:10" ht="12.75">
      <c r="A18" s="5" t="s">
        <v>226</v>
      </c>
      <c r="B18" s="2"/>
      <c r="C18" s="64"/>
      <c r="D18" s="13"/>
      <c r="E18" s="40"/>
      <c r="F18" s="34"/>
      <c r="G18" s="6"/>
      <c r="H18" s="6"/>
      <c r="I18" s="6"/>
      <c r="J18" s="6"/>
    </row>
    <row r="19" spans="1:10" ht="12.75">
      <c r="A19" s="67" t="s">
        <v>272</v>
      </c>
      <c r="B19" s="67" t="s">
        <v>0</v>
      </c>
      <c r="C19" s="64" t="s">
        <v>228</v>
      </c>
      <c r="D19" s="63">
        <v>1</v>
      </c>
      <c r="E19" s="40">
        <f>SUM(C19:J19)</f>
        <v>52</v>
      </c>
      <c r="F19" s="34"/>
      <c r="G19" s="64">
        <v>12</v>
      </c>
      <c r="H19" s="64"/>
      <c r="I19" s="64">
        <v>20</v>
      </c>
      <c r="J19" s="64">
        <v>20</v>
      </c>
    </row>
    <row r="20" spans="1:10" ht="12.75">
      <c r="A20" s="67" t="s">
        <v>292</v>
      </c>
      <c r="B20" s="67" t="s">
        <v>153</v>
      </c>
      <c r="C20" s="64" t="s">
        <v>228</v>
      </c>
      <c r="D20" s="63">
        <v>2</v>
      </c>
      <c r="E20" s="40">
        <f>SUM(C20:J20)</f>
        <v>47</v>
      </c>
      <c r="F20" s="34"/>
      <c r="G20" s="64"/>
      <c r="H20" s="64">
        <v>20</v>
      </c>
      <c r="I20" s="64">
        <v>12</v>
      </c>
      <c r="J20" s="64">
        <v>15</v>
      </c>
    </row>
    <row r="21" spans="1:10" ht="12.75">
      <c r="A21" s="67" t="s">
        <v>278</v>
      </c>
      <c r="B21" s="67" t="s">
        <v>153</v>
      </c>
      <c r="C21" s="64" t="s">
        <v>228</v>
      </c>
      <c r="D21" s="63">
        <v>3</v>
      </c>
      <c r="E21" s="40">
        <f>SUM(C21:J21)</f>
        <v>42</v>
      </c>
      <c r="F21" s="34">
        <v>15</v>
      </c>
      <c r="G21" s="64"/>
      <c r="H21" s="64">
        <v>15</v>
      </c>
      <c r="I21" s="64"/>
      <c r="J21" s="64">
        <v>12</v>
      </c>
    </row>
    <row r="22" spans="1:10" ht="12.75">
      <c r="A22" s="60" t="s">
        <v>270</v>
      </c>
      <c r="B22" s="60" t="s">
        <v>116</v>
      </c>
      <c r="C22" s="16" t="s">
        <v>228</v>
      </c>
      <c r="D22" s="63">
        <v>4</v>
      </c>
      <c r="E22" s="30">
        <f>SUM(F22:J22)</f>
        <v>40</v>
      </c>
      <c r="F22" s="30">
        <v>20</v>
      </c>
      <c r="G22" s="61">
        <v>20</v>
      </c>
      <c r="H22" s="61"/>
      <c r="I22" s="75"/>
      <c r="J22" s="75"/>
    </row>
    <row r="23" spans="1:10" ht="12.75">
      <c r="A23" s="67" t="s">
        <v>273</v>
      </c>
      <c r="B23" s="67" t="s">
        <v>116</v>
      </c>
      <c r="C23" s="64" t="s">
        <v>194</v>
      </c>
      <c r="D23" s="63">
        <v>5</v>
      </c>
      <c r="E23" s="40">
        <f aca="true" t="shared" si="1" ref="E23:E33">SUM(C23:J23)</f>
        <v>30</v>
      </c>
      <c r="F23" s="34">
        <v>12</v>
      </c>
      <c r="G23" s="64">
        <v>10</v>
      </c>
      <c r="H23" s="64"/>
      <c r="I23" s="64"/>
      <c r="J23" s="64">
        <v>8</v>
      </c>
    </row>
    <row r="24" spans="1:10" ht="12.75">
      <c r="A24" s="67" t="s">
        <v>293</v>
      </c>
      <c r="B24" s="67" t="s">
        <v>0</v>
      </c>
      <c r="C24" s="64" t="s">
        <v>228</v>
      </c>
      <c r="D24" s="63">
        <v>6</v>
      </c>
      <c r="E24" s="40">
        <f t="shared" si="1"/>
        <v>22</v>
      </c>
      <c r="F24" s="34"/>
      <c r="G24" s="64"/>
      <c r="H24" s="64">
        <v>12</v>
      </c>
      <c r="I24" s="64"/>
      <c r="J24" s="64">
        <v>10</v>
      </c>
    </row>
    <row r="25" spans="1:10" ht="12.75">
      <c r="A25" s="67" t="s">
        <v>275</v>
      </c>
      <c r="B25" s="67" t="s">
        <v>103</v>
      </c>
      <c r="C25" s="64" t="s">
        <v>194</v>
      </c>
      <c r="D25" s="63">
        <v>7</v>
      </c>
      <c r="E25" s="40">
        <f t="shared" si="1"/>
        <v>21</v>
      </c>
      <c r="F25" s="34"/>
      <c r="G25" s="64">
        <v>6</v>
      </c>
      <c r="H25" s="64"/>
      <c r="I25" s="64">
        <v>15</v>
      </c>
      <c r="J25" s="64"/>
    </row>
    <row r="26" spans="1:10" ht="12.75">
      <c r="A26" s="67" t="s">
        <v>291</v>
      </c>
      <c r="B26" s="67" t="s">
        <v>116</v>
      </c>
      <c r="C26" s="64" t="s">
        <v>280</v>
      </c>
      <c r="D26" s="63">
        <v>8</v>
      </c>
      <c r="E26" s="40">
        <f t="shared" si="1"/>
        <v>20</v>
      </c>
      <c r="F26" s="34">
        <v>6</v>
      </c>
      <c r="G26" s="64"/>
      <c r="H26" s="64">
        <v>8</v>
      </c>
      <c r="I26" s="64"/>
      <c r="J26" s="64">
        <v>6</v>
      </c>
    </row>
    <row r="27" spans="1:10" ht="12.75">
      <c r="A27" s="67" t="s">
        <v>274</v>
      </c>
      <c r="B27" s="67" t="s">
        <v>116</v>
      </c>
      <c r="C27" s="64" t="s">
        <v>228</v>
      </c>
      <c r="D27" s="63">
        <v>9</v>
      </c>
      <c r="E27" s="40">
        <f t="shared" si="1"/>
        <v>18</v>
      </c>
      <c r="F27" s="34">
        <v>10</v>
      </c>
      <c r="G27" s="64">
        <v>8</v>
      </c>
      <c r="H27" s="64"/>
      <c r="I27" s="64"/>
      <c r="J27" s="64"/>
    </row>
    <row r="28" spans="1:10" ht="12.75">
      <c r="A28" s="60" t="s">
        <v>271</v>
      </c>
      <c r="B28" s="60" t="s">
        <v>116</v>
      </c>
      <c r="C28" s="16" t="s">
        <v>228</v>
      </c>
      <c r="D28" s="63">
        <v>10</v>
      </c>
      <c r="E28" s="40">
        <f t="shared" si="1"/>
        <v>15</v>
      </c>
      <c r="F28" s="30"/>
      <c r="G28" s="61">
        <v>15</v>
      </c>
      <c r="H28" s="61"/>
      <c r="I28" s="61"/>
      <c r="J28" s="61"/>
    </row>
    <row r="29" spans="1:10" ht="12.75">
      <c r="A29" s="67" t="s">
        <v>279</v>
      </c>
      <c r="B29" s="67" t="s">
        <v>0</v>
      </c>
      <c r="C29" s="64" t="s">
        <v>280</v>
      </c>
      <c r="D29" s="63">
        <v>11</v>
      </c>
      <c r="E29" s="40">
        <f t="shared" si="1"/>
        <v>10</v>
      </c>
      <c r="F29" s="34"/>
      <c r="G29" s="64"/>
      <c r="H29" s="64"/>
      <c r="I29" s="64">
        <v>10</v>
      </c>
      <c r="J29" s="64"/>
    </row>
    <row r="30" spans="1:10" ht="12.75">
      <c r="A30" s="67" t="s">
        <v>294</v>
      </c>
      <c r="B30" s="67" t="s">
        <v>0</v>
      </c>
      <c r="C30" s="64" t="s">
        <v>228</v>
      </c>
      <c r="D30" s="63">
        <v>11</v>
      </c>
      <c r="E30" s="40">
        <f t="shared" si="1"/>
        <v>10</v>
      </c>
      <c r="F30" s="34"/>
      <c r="G30" s="64"/>
      <c r="H30" s="64">
        <v>10</v>
      </c>
      <c r="I30" s="64"/>
      <c r="J30" s="64"/>
    </row>
    <row r="31" spans="1:10" ht="12.75">
      <c r="A31" s="67" t="s">
        <v>289</v>
      </c>
      <c r="B31" s="67" t="s">
        <v>116</v>
      </c>
      <c r="C31" s="64" t="s">
        <v>228</v>
      </c>
      <c r="D31" s="63">
        <v>13</v>
      </c>
      <c r="E31" s="40">
        <f t="shared" si="1"/>
        <v>8</v>
      </c>
      <c r="F31" s="34">
        <v>8</v>
      </c>
      <c r="G31" s="64"/>
      <c r="H31" s="64"/>
      <c r="I31" s="64"/>
      <c r="J31" s="64"/>
    </row>
    <row r="32" spans="1:10" ht="12.75">
      <c r="A32" s="66" t="s">
        <v>276</v>
      </c>
      <c r="B32" s="66" t="s">
        <v>246</v>
      </c>
      <c r="C32" s="64" t="s">
        <v>194</v>
      </c>
      <c r="D32" s="63">
        <v>14</v>
      </c>
      <c r="E32" s="40">
        <f t="shared" si="1"/>
        <v>4</v>
      </c>
      <c r="F32" s="34"/>
      <c r="G32" s="64">
        <v>4</v>
      </c>
      <c r="H32" s="64"/>
      <c r="I32" s="64"/>
      <c r="J32" s="64"/>
    </row>
    <row r="33" spans="1:10" ht="12.75">
      <c r="A33" s="67" t="s">
        <v>277</v>
      </c>
      <c r="B33" s="67" t="s">
        <v>153</v>
      </c>
      <c r="C33" s="64" t="s">
        <v>194</v>
      </c>
      <c r="D33" s="63">
        <v>15</v>
      </c>
      <c r="E33" s="40">
        <f t="shared" si="1"/>
        <v>2</v>
      </c>
      <c r="F33" s="34"/>
      <c r="G33" s="64">
        <v>2</v>
      </c>
      <c r="H33" s="64"/>
      <c r="I33" s="64"/>
      <c r="J33" s="64"/>
    </row>
    <row r="48" spans="4:10" ht="12.75">
      <c r="D48" s="44"/>
      <c r="E48" s="10"/>
      <c r="F48" s="10"/>
      <c r="G48" s="10"/>
      <c r="H48" s="10"/>
      <c r="I48" s="10"/>
      <c r="J48" s="10"/>
    </row>
    <row r="50" spans="1:4" ht="12.75">
      <c r="A50" s="19"/>
      <c r="D50" s="49"/>
    </row>
  </sheetData>
  <printOptions gridLines="1" horizontalCentered="1"/>
  <pageMargins left="0.31496062992125984" right="0.1968503937007874" top="0.984251968503937" bottom="0.984251968503937" header="0.5118110236220472" footer="0.5118110236220472"/>
  <pageSetup fitToHeight="1" fitToWidth="1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Bicycle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Fikkert</dc:creator>
  <cp:keywords/>
  <dc:description/>
  <cp:lastModifiedBy>Shauna Richard</cp:lastModifiedBy>
  <cp:lastPrinted>2005-12-02T01:03:43Z</cp:lastPrinted>
  <dcterms:created xsi:type="dcterms:W3CDTF">2003-04-23T17:17:25Z</dcterms:created>
  <dcterms:modified xsi:type="dcterms:W3CDTF">2006-10-27T19:36:21Z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